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9465" windowHeight="6105" tabRatio="898"/>
  </bookViews>
  <sheets>
    <sheet name="جدول نماگرهاي استاني" sheetId="2" r:id="rId1"/>
  </sheets>
  <definedNames>
    <definedName name="_xlnm._FilterDatabase" localSheetId="0" hidden="1">'جدول نماگرهاي استاني'!$B$120:$F$251</definedName>
  </definedNames>
  <calcPr calcId="124519"/>
</workbook>
</file>

<file path=xl/calcChain.xml><?xml version="1.0" encoding="utf-8"?>
<calcChain xmlns="http://schemas.openxmlformats.org/spreadsheetml/2006/main">
  <c r="E101" i="2"/>
  <c r="E251" l="1"/>
  <c r="E96" l="1"/>
  <c r="E93"/>
  <c r="E92" l="1"/>
  <c r="E91" s="1"/>
  <c r="E478"/>
  <c r="E476" s="1"/>
  <c r="E64"/>
  <c r="E43" l="1"/>
  <c r="E310" l="1"/>
  <c r="F251"/>
  <c r="E112" s="1"/>
  <c r="D251"/>
  <c r="E57" l="1"/>
  <c r="E50"/>
  <c r="E4"/>
  <c r="E342"/>
  <c r="E338"/>
  <c r="E111"/>
  <c r="E110" l="1"/>
  <c r="E109" l="1"/>
  <c r="E294"/>
  <c r="E489"/>
  <c r="E487" s="1"/>
  <c r="E456"/>
  <c r="E454" s="1"/>
  <c r="E467"/>
  <c r="E465" s="1"/>
  <c r="E374" l="1"/>
  <c r="E438"/>
  <c r="E434"/>
  <c r="E422"/>
  <c r="E418"/>
  <c r="E406"/>
  <c r="E402"/>
  <c r="E390"/>
  <c r="E386"/>
  <c r="E370"/>
  <c r="E358"/>
  <c r="E354"/>
  <c r="E326"/>
  <c r="E322"/>
  <c r="E306"/>
  <c r="E290"/>
  <c r="E278"/>
  <c r="E274"/>
  <c r="E262"/>
  <c r="E258"/>
  <c r="E19"/>
  <c r="E18"/>
  <c r="E17"/>
  <c r="E16"/>
  <c r="E15"/>
  <c r="E14"/>
  <c r="E13"/>
  <c r="E12"/>
  <c r="E11"/>
  <c r="E9"/>
  <c r="E8"/>
  <c r="E7"/>
  <c r="E41"/>
  <c r="E40"/>
  <c r="E39"/>
  <c r="E38"/>
  <c r="E37"/>
  <c r="E36"/>
  <c r="E35"/>
  <c r="E34"/>
  <c r="E32"/>
  <c r="E30"/>
  <c r="E29"/>
  <c r="E28"/>
  <c r="E27"/>
  <c r="E26"/>
  <c r="E25"/>
  <c r="E24"/>
  <c r="E23"/>
  <c r="E21"/>
  <c r="E81"/>
  <c r="E70"/>
  <c r="E511"/>
  <c r="E509" s="1"/>
  <c r="E500"/>
  <c r="E498" s="1"/>
  <c r="E533"/>
  <c r="E522"/>
  <c r="E520" s="1"/>
  <c r="A523"/>
  <c r="A524" s="1"/>
  <c r="A525" s="1"/>
  <c r="A526" s="1"/>
  <c r="A527" s="1"/>
  <c r="A528" s="1"/>
  <c r="A529" s="1"/>
  <c r="A530" s="1"/>
  <c r="A531" s="1"/>
  <c r="A532" s="1"/>
  <c r="A533" s="1"/>
  <c r="A534" s="1"/>
  <c r="A535" s="1"/>
  <c r="A52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499"/>
  <c r="A479"/>
  <c r="A480" s="1"/>
  <c r="A481" s="1"/>
  <c r="A482" s="1"/>
  <c r="A483" s="1"/>
  <c r="A484" s="1"/>
  <c r="A485" s="1"/>
  <c r="A486" s="1"/>
  <c r="A487" s="1"/>
  <c r="A488" s="1"/>
  <c r="A489" s="1"/>
  <c r="A490" s="1"/>
  <c r="A491" s="1"/>
  <c r="A477"/>
  <c r="A457"/>
  <c r="A458" s="1"/>
  <c r="A459" s="1"/>
  <c r="A460" s="1"/>
  <c r="A461" s="1"/>
  <c r="A462" s="1"/>
  <c r="A463" s="1"/>
  <c r="A464" s="1"/>
  <c r="A465" s="1"/>
  <c r="A466" s="1"/>
  <c r="A467" s="1"/>
  <c r="A468" s="1"/>
  <c r="A469" s="1"/>
  <c r="A455"/>
  <c r="A435"/>
  <c r="A436" s="1"/>
  <c r="A437" s="1"/>
  <c r="A438" s="1"/>
  <c r="A439" s="1"/>
  <c r="A440" s="1"/>
  <c r="A441" s="1"/>
  <c r="A442" s="1"/>
  <c r="A443" s="1"/>
  <c r="A444" s="1"/>
  <c r="A445" s="1"/>
  <c r="A446" s="1"/>
  <c r="A447" s="1"/>
  <c r="A433"/>
  <c r="A419"/>
  <c r="A420" s="1"/>
  <c r="A421" s="1"/>
  <c r="A422" s="1"/>
  <c r="A423" s="1"/>
  <c r="A424" s="1"/>
  <c r="A425" s="1"/>
  <c r="A426" s="1"/>
  <c r="A427" s="1"/>
  <c r="A428" s="1"/>
  <c r="A429" s="1"/>
  <c r="A430" s="1"/>
  <c r="A431" s="1"/>
  <c r="A417"/>
  <c r="A403"/>
  <c r="A404" s="1"/>
  <c r="A405" s="1"/>
  <c r="A406" s="1"/>
  <c r="A407" s="1"/>
  <c r="A408" s="1"/>
  <c r="A409" s="1"/>
  <c r="A410" s="1"/>
  <c r="A411" s="1"/>
  <c r="A412" s="1"/>
  <c r="A413" s="1"/>
  <c r="A414" s="1"/>
  <c r="A415" s="1"/>
  <c r="A401"/>
  <c r="A387"/>
  <c r="A388" s="1"/>
  <c r="A389" s="1"/>
  <c r="A390" s="1"/>
  <c r="A391" s="1"/>
  <c r="A392" s="1"/>
  <c r="A393" s="1"/>
  <c r="A394" s="1"/>
  <c r="A395" s="1"/>
  <c r="A396" s="1"/>
  <c r="A397" s="1"/>
  <c r="A398" s="1"/>
  <c r="A399" s="1"/>
  <c r="A385"/>
  <c r="A371"/>
  <c r="A372" s="1"/>
  <c r="A373" s="1"/>
  <c r="A374" s="1"/>
  <c r="A375" s="1"/>
  <c r="A376" s="1"/>
  <c r="A377" s="1"/>
  <c r="A378" s="1"/>
  <c r="A379" s="1"/>
  <c r="A380" s="1"/>
  <c r="A381" s="1"/>
  <c r="A382" s="1"/>
  <c r="A383" s="1"/>
  <c r="A369"/>
  <c r="A355"/>
  <c r="A356" s="1"/>
  <c r="A357" s="1"/>
  <c r="A358" s="1"/>
  <c r="A359" s="1"/>
  <c r="A360" s="1"/>
  <c r="A361" s="1"/>
  <c r="A362" s="1"/>
  <c r="A363" s="1"/>
  <c r="A364" s="1"/>
  <c r="A365" s="1"/>
  <c r="A366" s="1"/>
  <c r="A367" s="1"/>
  <c r="A353"/>
  <c r="A339"/>
  <c r="A340" s="1"/>
  <c r="A341" s="1"/>
  <c r="A342" s="1"/>
  <c r="A343" s="1"/>
  <c r="A344" s="1"/>
  <c r="A345" s="1"/>
  <c r="A346" s="1"/>
  <c r="A347" s="1"/>
  <c r="A348" s="1"/>
  <c r="A349" s="1"/>
  <c r="A350" s="1"/>
  <c r="A351" s="1"/>
  <c r="A337"/>
  <c r="A323"/>
  <c r="A324" s="1"/>
  <c r="A325" s="1"/>
  <c r="A326" s="1"/>
  <c r="A327" s="1"/>
  <c r="A328" s="1"/>
  <c r="A329" s="1"/>
  <c r="A330" s="1"/>
  <c r="A331" s="1"/>
  <c r="A332" s="1"/>
  <c r="A333" s="1"/>
  <c r="A334" s="1"/>
  <c r="A335" s="1"/>
  <c r="A321"/>
  <c r="A307"/>
  <c r="A308" s="1"/>
  <c r="A309" s="1"/>
  <c r="A310" s="1"/>
  <c r="A311" s="1"/>
  <c r="A312" s="1"/>
  <c r="A313" s="1"/>
  <c r="A314" s="1"/>
  <c r="A315" s="1"/>
  <c r="A316" s="1"/>
  <c r="A317" s="1"/>
  <c r="A318" s="1"/>
  <c r="A319" s="1"/>
  <c r="A305"/>
  <c r="A291"/>
  <c r="A292" s="1"/>
  <c r="A293" s="1"/>
  <c r="A294" s="1"/>
  <c r="A295" s="1"/>
  <c r="A296" s="1"/>
  <c r="A297" s="1"/>
  <c r="A298" s="1"/>
  <c r="A299" s="1"/>
  <c r="A300" s="1"/>
  <c r="A301" s="1"/>
  <c r="A302" s="1"/>
  <c r="A303" s="1"/>
  <c r="A289"/>
  <c r="A275"/>
  <c r="A276" s="1"/>
  <c r="A277" s="1"/>
  <c r="A278" s="1"/>
  <c r="A279" s="1"/>
  <c r="A280" s="1"/>
  <c r="A281" s="1"/>
  <c r="A282" s="1"/>
  <c r="A283" s="1"/>
  <c r="A284" s="1"/>
  <c r="A285" s="1"/>
  <c r="A286" s="1"/>
  <c r="A287" s="1"/>
  <c r="A273"/>
  <c r="A259"/>
  <c r="A260" s="1"/>
  <c r="A261" s="1"/>
  <c r="A262" s="1"/>
  <c r="A263" s="1"/>
  <c r="A264" s="1"/>
  <c r="A265" s="1"/>
  <c r="A266" s="1"/>
  <c r="A267" s="1"/>
  <c r="A268" s="1"/>
  <c r="A269" s="1"/>
  <c r="A270" s="1"/>
  <c r="A271" s="1"/>
  <c r="A25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5"/>
  <c r="E22" l="1"/>
  <c r="E6"/>
  <c r="E5" s="1"/>
  <c r="E531"/>
  <c r="E10"/>
  <c r="E33"/>
  <c r="E20"/>
  <c r="E31" l="1"/>
</calcChain>
</file>

<file path=xl/sharedStrings.xml><?xml version="1.0" encoding="utf-8"?>
<sst xmlns="http://schemas.openxmlformats.org/spreadsheetml/2006/main" count="945" uniqueCount="284">
  <si>
    <t>رديف</t>
  </si>
  <si>
    <t>عنوان سرفصل</t>
  </si>
  <si>
    <t>میزان صادرات کالا برحسب وزن</t>
  </si>
  <si>
    <t>میزان صادرات کالا برحسب ارزش</t>
  </si>
  <si>
    <t>میزان واردات کالا برحسب وزن</t>
  </si>
  <si>
    <t>مالیات بر درآمد  - حقوق</t>
  </si>
  <si>
    <t>مالیات بر درآمد  -ساير</t>
  </si>
  <si>
    <t>درآمد مالیات بر ثروت</t>
  </si>
  <si>
    <t>کل درآمد مالیات های مستقیم</t>
  </si>
  <si>
    <t>درآمد مالیات برواردات</t>
  </si>
  <si>
    <t>درآمد مالیات بر ارزش افزوده</t>
  </si>
  <si>
    <t>درآمد مالیات های  غیرمستقیم - ساير</t>
  </si>
  <si>
    <t xml:space="preserve"> کل درآمد مالیات های  غیرمستقیم</t>
  </si>
  <si>
    <t>شاخص قیمت سهام</t>
  </si>
  <si>
    <t xml:space="preserve"> ارزش معاملات سهام</t>
  </si>
  <si>
    <t xml:space="preserve"> تعداد سهام مورد معامله</t>
  </si>
  <si>
    <t>نسبت ارزش معاملات سهام به کل ارزش سهام کشور</t>
  </si>
  <si>
    <t>ميليون ريال</t>
  </si>
  <si>
    <t xml:space="preserve">عنوان متغير                 </t>
  </si>
  <si>
    <t xml:space="preserve"> هزار تن</t>
  </si>
  <si>
    <t>ميليون دلار</t>
  </si>
  <si>
    <t xml:space="preserve"> درصد</t>
  </si>
  <si>
    <t>ميليون سهم</t>
  </si>
  <si>
    <t>گمرک</t>
  </si>
  <si>
    <t>مالیات</t>
  </si>
  <si>
    <t>بورس</t>
  </si>
  <si>
    <t>مالیات بر درآمد   - مشاغل</t>
  </si>
  <si>
    <t xml:space="preserve"> واحد    اندازه گيري</t>
  </si>
  <si>
    <t xml:space="preserve">مجموع ارزش بیمه نامه های صادره  کلیه رشته ها   </t>
  </si>
  <si>
    <t xml:space="preserve">ارزش بیمه نامه های صادره  رشته عمر   - زندگي     </t>
  </si>
  <si>
    <t xml:space="preserve">مجموع ارزش بیمه نامه های صادره  رشته ها ی اتومبیل  </t>
  </si>
  <si>
    <t xml:space="preserve"> مجموع مالیات بر درآمد   </t>
  </si>
  <si>
    <t>ارزش بیمه نامه های صادره رشته اتومبیل   -سرنشين</t>
  </si>
  <si>
    <t>ارزش بیمه نامه های صادره رشته اتومبیل - شخص ثالث</t>
  </si>
  <si>
    <t>ارزش بیمه نامه های صادره  رشته اتومبیل   -بدنه</t>
  </si>
  <si>
    <t>ارزش بیمه نامه های صادره رشته  آتش سوزی</t>
  </si>
  <si>
    <t>ارزش بیمه نامه های صادره  رشته حوادث</t>
  </si>
  <si>
    <t>ارزش بیمه نامه های صادره  رشته باربری</t>
  </si>
  <si>
    <t>ارزش بیمه نامه های صادره  رشته درمان</t>
  </si>
  <si>
    <t>ارزش بیمه نامه های صادره  - ساير</t>
  </si>
  <si>
    <t>مجموع میزان خسارتهای پرداختی  کلیه رشته ها</t>
  </si>
  <si>
    <t>میزان خسارتهای پرداختی  رشته عمر- زندگي</t>
  </si>
  <si>
    <t>مجموع میزان خسارتهای پرداختی  رشته های اتومبیل</t>
  </si>
  <si>
    <t>میزان خسارتهای پرداختی  رشته اتومبیل- سرنشين</t>
  </si>
  <si>
    <t>میزان خسارتهای پرداختی  رشته اتومبیل -  شخص ثالث</t>
  </si>
  <si>
    <t xml:space="preserve"> میزان خسارتهای پرداختی رشته اتومبیل - بدنه  </t>
  </si>
  <si>
    <t>میزان خسارتهای پرداختی رشته  آتش سوزی</t>
  </si>
  <si>
    <t xml:space="preserve"> میزان خسارتهای پرداختی  رشته حوادث </t>
  </si>
  <si>
    <t xml:space="preserve"> میزان خسارتهای پرداختی   رشته باربری</t>
  </si>
  <si>
    <t>میزان خسارتهای پرداختی  رشته درمان</t>
  </si>
  <si>
    <t>میزان خسارتهای پرداختی- ساير</t>
  </si>
  <si>
    <t>میزان واردات کالا از گمرکات  برحسب ارزش</t>
  </si>
  <si>
    <t>کل درآمد مالیاتی</t>
  </si>
  <si>
    <t>درصد</t>
  </si>
  <si>
    <t xml:space="preserve">مجموع پرداختهای هزینه ای و تملک داراییهای سرمایه ای  </t>
  </si>
  <si>
    <t xml:space="preserve"> پرداختهای تملک داراییهای سرمایه ای  </t>
  </si>
  <si>
    <t xml:space="preserve">پرداختهای هزینه ای </t>
  </si>
  <si>
    <t>بانک (*)</t>
  </si>
  <si>
    <t>بیمه (**)</t>
  </si>
  <si>
    <t xml:space="preserve"> میزان صادرات 5 قلم کالای عمده صادراتی  برحسب وزن</t>
  </si>
  <si>
    <t>میزان صادرات 5 قلم کالای عمده صادراتی  برحسب ارزش</t>
  </si>
  <si>
    <t xml:space="preserve">کل درآمدهای عمومی  </t>
  </si>
  <si>
    <t>درآمد مالیات بر شرکت های غیر دولتی</t>
  </si>
  <si>
    <t>درآمد مالیات بر شرکت های دولتی</t>
  </si>
  <si>
    <t>باسمه تعالي</t>
  </si>
  <si>
    <t>درآمد ماليات بر اشخاص حقوقي - شركتها</t>
  </si>
  <si>
    <t xml:space="preserve"> میزان واردات 5 قلم کالای عمده وارداتی  بر حسب ارزش</t>
  </si>
  <si>
    <t>میزان واردات 5 قلم کالای عمده وارداتی  برحسب وزن</t>
  </si>
  <si>
    <t xml:space="preserve">مجموع  ارزش  پروژه های مشخص شده (در حال اجرا) سرمایه گذاری خارجی </t>
  </si>
  <si>
    <t>ردیف</t>
  </si>
  <si>
    <t>نام دستگاه</t>
  </si>
  <si>
    <t>درآمدهای عمومی</t>
  </si>
  <si>
    <t>پرداخت هزینه ای</t>
  </si>
  <si>
    <t>پرداخت تملک دارایی های سرمایه ای</t>
  </si>
  <si>
    <t>بیمه  ایران</t>
  </si>
  <si>
    <t>بیمه البرز</t>
  </si>
  <si>
    <t>بیمه دانا</t>
  </si>
  <si>
    <t>بانک ملی</t>
  </si>
  <si>
    <t>بانک صادرات</t>
  </si>
  <si>
    <t>بانک تجارت</t>
  </si>
  <si>
    <t>بانک ملت</t>
  </si>
  <si>
    <t>بانک سپه</t>
  </si>
  <si>
    <t>بانک کشاورزی</t>
  </si>
  <si>
    <t>بانک رفاه کارگران</t>
  </si>
  <si>
    <t>بانک مسکن</t>
  </si>
  <si>
    <t>بانک صنعت و معدن</t>
  </si>
  <si>
    <t xml:space="preserve"> پست بانک </t>
  </si>
  <si>
    <t>بانک توسعه تعاون</t>
  </si>
  <si>
    <t>توجه:</t>
  </si>
  <si>
    <t>بانک توسعه صادرات</t>
  </si>
  <si>
    <t>بیمه آسیا</t>
  </si>
  <si>
    <t>جدول (3): آمار تفکیکی بیمه های استان مازندران</t>
  </si>
  <si>
    <t>جدول (2): آمار تفکیکی بانک های استان استان مازندران</t>
  </si>
  <si>
    <t>جدول  آمار نماگرهاي مالي - اقتصادي استان  مازندران</t>
  </si>
  <si>
    <t xml:space="preserve">جمع کل </t>
  </si>
  <si>
    <t>مجموع ارزش پروژه های سرمایه گذاری خارجی مصوب</t>
  </si>
  <si>
    <t xml:space="preserve">   مانده کل سپرده ها</t>
  </si>
  <si>
    <t xml:space="preserve"> مانده تسهيلات اعطايي - بخش كشاورزي</t>
  </si>
  <si>
    <t xml:space="preserve"> مانده تسهيلات اعطايي براي بنگاههاي زود بازده</t>
  </si>
  <si>
    <t>مانده  کل تسهيلات اعطايي بانکهای دولتی</t>
  </si>
  <si>
    <t>مجموع مانده تسهیلات  اعطایی  بانکهای دولتی بخش های اقتصادی</t>
  </si>
  <si>
    <t>مانده تسهیلات  اعطایی  بانکهای دولتی - بخش صنعت و معدن</t>
  </si>
  <si>
    <t>مانده تسهیلات  اعطایی  بانکهای دولتی - بخش خدمات و بازرگاني</t>
  </si>
  <si>
    <t>مجموع مانده تسهیلات  اعطایی  بانکهای دولتی عقود اسلامی</t>
  </si>
  <si>
    <t>مانده تسهیلات اعطایی بانکهای دولتی- قرض الحسنه</t>
  </si>
  <si>
    <t>مانده تسهیلات اعطایی بانکهای دولتی- فروش اقساطي</t>
  </si>
  <si>
    <t xml:space="preserve"> مانده تسهیلات اعطایی بانکهای دولتی  - مشاركت مدني</t>
  </si>
  <si>
    <t>مانده تسهیلات اعطایی بانکهای دولتی  - مضاربه</t>
  </si>
  <si>
    <t>مانده تسهیلات اعطایی بانکهای دولتی  -سلف</t>
  </si>
  <si>
    <t xml:space="preserve"> مانده تسهیلات اعطایی بانکهای دولتي  - جعاله</t>
  </si>
  <si>
    <t>مانده تسهیلات اعطایی بانکهای دولتی - اجاره به شرط تمليك</t>
  </si>
  <si>
    <t>مانده تسهیلات اعطایی بانکهای دولتي  - ساير عقود</t>
  </si>
  <si>
    <t xml:space="preserve">مانده  کل تسهيلات اعطايي </t>
  </si>
  <si>
    <t>مجموع مانده تسهیلات  اعطایی   بخش های اقتصادی</t>
  </si>
  <si>
    <t>مانده تسهیلات  اعطایی  - بخش صنعت و معدن</t>
  </si>
  <si>
    <t>مانده تسهیلات  اعطایی   - بخش خدمات و بازرگاني</t>
  </si>
  <si>
    <t>مجموع مانده تسهیلات  اعطایی  عقود اسلامی</t>
  </si>
  <si>
    <t>مانده تسهیلات اعطایی- قرض الحسنه</t>
  </si>
  <si>
    <t>مانده تسهیلات اعطایی- فروش اقساطي</t>
  </si>
  <si>
    <t xml:space="preserve"> مانده تسهیلات اعطایی  - مشاركت مدني</t>
  </si>
  <si>
    <t>مانده تسهیلات اعطایی ب  - مضاربه</t>
  </si>
  <si>
    <t>مانده تسهیلات اعطایی   -سلف</t>
  </si>
  <si>
    <t xml:space="preserve"> مانده تسهیلات اعطایی  - جعاله</t>
  </si>
  <si>
    <t>مانده تسهیلات اعطایی  - اجاره به شرط تمليك</t>
  </si>
  <si>
    <t>مانده تسهیلات اعطایی  - ساير عقود</t>
  </si>
  <si>
    <t>مانده تسهیلات اعطایی  - مضاربه</t>
  </si>
  <si>
    <t>مانده تسهیلات اعطایی   - سلف</t>
  </si>
  <si>
    <t>میلیارد ريال</t>
  </si>
  <si>
    <t xml:space="preserve">  مانده کل سپرده های بانكهاي دولتي</t>
  </si>
  <si>
    <t>مانده تسهيلات اعطايي بانكهاي دولتی - بخش كشاورزي</t>
  </si>
  <si>
    <t>مانده تسهيلات اعطايي بانكهاي دولني براي بنگاههاي زود بازده</t>
  </si>
  <si>
    <t xml:space="preserve"> شامل بانک های ملی، سپه، صادرات، ملت، تجارت، رفاه كارگران، کشاورزی، صنعت و معدن، مسکن، توسعه صادرات، پست بانک ، توسعه تعاون*</t>
  </si>
  <si>
    <t xml:space="preserve">مانده تسهیلات اعطایی  -سایر عقود </t>
  </si>
  <si>
    <t>مانده تسهیلات اعطایی  - سایر عقود</t>
  </si>
  <si>
    <t xml:space="preserve">سرمایه گذاری خارجی(***)  </t>
  </si>
  <si>
    <t>خزانه(****)</t>
  </si>
  <si>
    <t>نیروی انتظامی</t>
  </si>
  <si>
    <t xml:space="preserve"> اداره کل پزشکی قانونی</t>
  </si>
  <si>
    <t xml:space="preserve"> سایر ردیف های درآمدی دستگاههای اجرایی</t>
  </si>
  <si>
    <t>بازرسي</t>
  </si>
  <si>
    <t>زندانها</t>
  </si>
  <si>
    <t>اوقاف و امور خيريه</t>
  </si>
  <si>
    <t>هواشناسي</t>
  </si>
  <si>
    <t>حوزه هنري</t>
  </si>
  <si>
    <t>نوسازي مدارس</t>
  </si>
  <si>
    <t>ورزش و جوانان</t>
  </si>
  <si>
    <t>دامپزشكي</t>
  </si>
  <si>
    <t>منابع طبيعي ساري</t>
  </si>
  <si>
    <t>منابع طبيعي نوشهر</t>
  </si>
  <si>
    <t>مجتمع آموزشی كلارآباد</t>
  </si>
  <si>
    <t xml:space="preserve">سازمان مدیریت وبرنامه ریزی </t>
  </si>
  <si>
    <t>دانشگاه مازندران</t>
  </si>
  <si>
    <t>دانشگاه علوم پزشكي ساري - بهداشت و درمان</t>
  </si>
  <si>
    <t>دانشگاه علوم پزشكي بابل - بهداشت و درمان</t>
  </si>
  <si>
    <t>دانشگاه علوم پزشكي ساري - آموزش</t>
  </si>
  <si>
    <t>دانشگاه علوم پزشكي بابل - آموزش</t>
  </si>
  <si>
    <t>دانشگاه پيام نور</t>
  </si>
  <si>
    <t>آموزش و پرورش</t>
  </si>
  <si>
    <t>هلال احمر</t>
  </si>
  <si>
    <t>بنياد شهيد و امور ايثارگران</t>
  </si>
  <si>
    <t>بنياد مسكن انقلاب اسلامي</t>
  </si>
  <si>
    <t>شرکت پست</t>
  </si>
  <si>
    <t>شركت آب و فاضلاب استان - شهري</t>
  </si>
  <si>
    <t>شركت آب منطقه اي مازندران</t>
  </si>
  <si>
    <t>شركت برق منطقه اي مازندران</t>
  </si>
  <si>
    <t>شركت شهركهاي صنعتي</t>
  </si>
  <si>
    <t>حمل و نقل و پايانه ها</t>
  </si>
  <si>
    <t>صدا و سيما</t>
  </si>
  <si>
    <t>كانون پرورش فكري كودكان و نوجوانان</t>
  </si>
  <si>
    <t>آب و فاضلاب روستايي</t>
  </si>
  <si>
    <t>شهرداري بهشهر</t>
  </si>
  <si>
    <t>شهرداري گلوگاه</t>
  </si>
  <si>
    <t>شهرداري رستمكلا</t>
  </si>
  <si>
    <t>شهرداري نكا</t>
  </si>
  <si>
    <t>شهرداري ساري</t>
  </si>
  <si>
    <t>شهرداري كياسر</t>
  </si>
  <si>
    <t>شهرداري سورك</t>
  </si>
  <si>
    <t>شهرداري قائمشهر</t>
  </si>
  <si>
    <t>شهرداري كياكلا</t>
  </si>
  <si>
    <t>شهرداري آمل</t>
  </si>
  <si>
    <t>شهرداري شيرگاه</t>
  </si>
  <si>
    <t>شهرداري زيراب</t>
  </si>
  <si>
    <t>شهرداري پل سفيد</t>
  </si>
  <si>
    <t>شهرداري آلاشت</t>
  </si>
  <si>
    <t>شهرداري بابل</t>
  </si>
  <si>
    <t>شهرداري اميركلا</t>
  </si>
  <si>
    <t>شهرداري بابلسر</t>
  </si>
  <si>
    <t>شهرداري فريدونكنار</t>
  </si>
  <si>
    <t>شهرداري رينه لاريجان</t>
  </si>
  <si>
    <t>شهرداري جويبار</t>
  </si>
  <si>
    <t>شهرداري محمود آباد</t>
  </si>
  <si>
    <t>شهرداري چمستان</t>
  </si>
  <si>
    <t>شهرداري نور</t>
  </si>
  <si>
    <t>شهرداري رويان</t>
  </si>
  <si>
    <t>شهرداري نوشهر</t>
  </si>
  <si>
    <t>شهرداري چالوس</t>
  </si>
  <si>
    <t>شهرداري مرزن آباد</t>
  </si>
  <si>
    <t>شهرداري كلاردشت</t>
  </si>
  <si>
    <t>شهرداري تنكابن</t>
  </si>
  <si>
    <t>شهرداري خرم آباد</t>
  </si>
  <si>
    <t>شهرداري كلارآباد</t>
  </si>
  <si>
    <t>شهرداري نشتارود</t>
  </si>
  <si>
    <t>شهرداري عباس آباد</t>
  </si>
  <si>
    <t>شهرداري سلمان شهر</t>
  </si>
  <si>
    <t>شهرداري رامسر</t>
  </si>
  <si>
    <t>شهرداري كتالم و سادات شهر</t>
  </si>
  <si>
    <t>شهرداري گلوگاه بابل</t>
  </si>
  <si>
    <t>شهرداري خوشرودپي</t>
  </si>
  <si>
    <t>شهرداري بهنمير</t>
  </si>
  <si>
    <t xml:space="preserve">شهرداري هادی شهر </t>
  </si>
  <si>
    <t>شهرداري گزنك</t>
  </si>
  <si>
    <t>شهرداري سرخرود</t>
  </si>
  <si>
    <t>شهرداري بلده</t>
  </si>
  <si>
    <t>شهرداري ايزدشهر</t>
  </si>
  <si>
    <t>نهاد کتابخانه های عمومی</t>
  </si>
  <si>
    <t>شهرداري مرزيكلا</t>
  </si>
  <si>
    <t>شهرداري زرگرمحله</t>
  </si>
  <si>
    <t>دانشگاه علوم کشاورزی و منابع طبیعی ساری</t>
  </si>
  <si>
    <t>دانشگاه صنعتی بابل</t>
  </si>
  <si>
    <t>شهرداري گتاب</t>
  </si>
  <si>
    <t>شهرداري خليل شهر</t>
  </si>
  <si>
    <t>اداره کل فرودگاهها</t>
  </si>
  <si>
    <t>کمیته امداد</t>
  </si>
  <si>
    <t>شهرداري كوهي خيل</t>
  </si>
  <si>
    <t>بسيج سازندگي</t>
  </si>
  <si>
    <t>توزيع برق غرب مازندران</t>
  </si>
  <si>
    <t>شهرداري دابودشت</t>
  </si>
  <si>
    <t>شهرداري فريم</t>
  </si>
  <si>
    <t>شهرداری شیرود</t>
  </si>
  <si>
    <t>شورای عالی حوزه علمیه</t>
  </si>
  <si>
    <t>بنیاد حفظ آثار و ارزشها</t>
  </si>
  <si>
    <t>جامعه المصطفی</t>
  </si>
  <si>
    <t>موسسه آموزشی و پژوهشی امام خمینی</t>
  </si>
  <si>
    <t>شهرداری هچیرود</t>
  </si>
  <si>
    <t>دانشگاه صنعتی مالک اشتر</t>
  </si>
  <si>
    <t xml:space="preserve">وزارت راه و شهرسازی </t>
  </si>
  <si>
    <t xml:space="preserve">شهرداری ارطه </t>
  </si>
  <si>
    <t xml:space="preserve">شهرداری پول </t>
  </si>
  <si>
    <t xml:space="preserve">موسسه تحقیقاتی شیلات ایران </t>
  </si>
  <si>
    <t>.آمار تفکیکی بانک ها  و  بیمه ها به ترتیب در جداول (2) و (3) زیر تکمیل گردد</t>
  </si>
  <si>
    <t>. آمار خزانه به تفکیک دستگاه های استان  برای هر فصل از سال مطابق جدول (1) زیر تنظیم گردد ***</t>
  </si>
  <si>
    <t>.اطلاعات مذکور  بر اساس آخرین آمار موجود در مرکز خدمات سرمایه گذاری خارجی مازندران می باشد***</t>
  </si>
  <si>
    <t>. شامل شرکت های بیمه ایران،  آسیا،  البرز  و  دانا **</t>
  </si>
  <si>
    <t xml:space="preserve"> اداره كل گمرك</t>
  </si>
  <si>
    <t xml:space="preserve"> اداره کل حفاظت محيط زيست</t>
  </si>
  <si>
    <t xml:space="preserve"> سازمان میراث فرهنگی، گردشگری و صنایع دستی</t>
  </si>
  <si>
    <t>فصل تابستان 95</t>
  </si>
  <si>
    <t>جدول  آمار خزانه براي فصل تابستان  سال 1395</t>
  </si>
  <si>
    <t>فصل تابستان 1395</t>
  </si>
  <si>
    <t>فصل تابستان1395</t>
  </si>
  <si>
    <t>سیمان</t>
  </si>
  <si>
    <t>فرآورده های لبنی</t>
  </si>
  <si>
    <t>مواد معدنی</t>
  </si>
  <si>
    <t>کالاهای صنعتی</t>
  </si>
  <si>
    <t>مواد غذایی</t>
  </si>
  <si>
    <t>گندم</t>
  </si>
  <si>
    <t>جو</t>
  </si>
  <si>
    <t>آهن آلات</t>
  </si>
  <si>
    <t>ذرت</t>
  </si>
  <si>
    <t>چوب و تخته</t>
  </si>
  <si>
    <t>اداره کل مالیاتی</t>
  </si>
  <si>
    <t xml:space="preserve"> اداره کل ثبت اسناد</t>
  </si>
  <si>
    <t xml:space="preserve"> اداره کل استاندارد و تحقیقات صنعتی</t>
  </si>
  <si>
    <t xml:space="preserve"> استانداری</t>
  </si>
  <si>
    <t xml:space="preserve"> سازمان جهاد کشاورزی</t>
  </si>
  <si>
    <t xml:space="preserve"> اداره کل آموزش فني و حرفه اي</t>
  </si>
  <si>
    <t xml:space="preserve"> اداره کل شیلات</t>
  </si>
  <si>
    <t xml:space="preserve"> اداره کل تعاون، کار و رفاه اجتماعی</t>
  </si>
  <si>
    <t xml:space="preserve"> اداره کل انتقال خون</t>
  </si>
  <si>
    <t xml:space="preserve"> اداره کل فرهنگ و ارشاد اسلامی</t>
  </si>
  <si>
    <t xml:space="preserve"> اداره کل بهزيستي</t>
  </si>
  <si>
    <t xml:space="preserve"> سازمان صنعت، معدن و تجارت</t>
  </si>
  <si>
    <t>سازمان امور اقتصادي و دارايي</t>
  </si>
  <si>
    <t>تبليغات اسلامي بابل</t>
  </si>
  <si>
    <t xml:space="preserve">راه و شهرسازی </t>
  </si>
  <si>
    <t>ثبت احوال</t>
  </si>
  <si>
    <t>مجتمع آموزشي كلار آباد</t>
  </si>
  <si>
    <t>توزيع برق منطقه اي مازندران</t>
  </si>
  <si>
    <t>دادگستری</t>
  </si>
  <si>
    <t>دیوان محاسبات</t>
  </si>
  <si>
    <t>مرکز خدمات حوزه علمیه</t>
  </si>
  <si>
    <t>دفتر تبلیغات حوزه علمیه</t>
  </si>
  <si>
    <t>شهرداری هولار</t>
  </si>
  <si>
    <t xml:space="preserve">دانشگاه علم وصنعت ایران </t>
  </si>
</sst>
</file>

<file path=xl/styles.xml><?xml version="1.0" encoding="utf-8"?>
<styleSheet xmlns="http://schemas.openxmlformats.org/spreadsheetml/2006/main">
  <numFmts count="6">
    <numFmt numFmtId="43" formatCode="_-* #,##0.00_-;_-* #,##0.00\-;_-* &quot;-&quot;??_-;_-@_-"/>
    <numFmt numFmtId="164" formatCode="_(* #,##0.00_);_(* \(#,##0.00\);_(* &quot;-&quot;??_);_(@_)"/>
    <numFmt numFmtId="165" formatCode="#,##0.0"/>
    <numFmt numFmtId="166" formatCode="#,##0_ ;\-#,##0\ "/>
    <numFmt numFmtId="167" formatCode="_(* #,##0_);_(* \(#,##0\);_(* &quot;-&quot;??_);_(@_)"/>
    <numFmt numFmtId="168" formatCode="#,##0.00000"/>
  </numFmts>
  <fonts count="33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B Mitra"/>
      <charset val="178"/>
    </font>
    <font>
      <b/>
      <sz val="15"/>
      <name val="B Mitra"/>
      <charset val="178"/>
    </font>
    <font>
      <sz val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0"/>
      <name val="B Titr"/>
      <charset val="178"/>
    </font>
    <font>
      <b/>
      <sz val="16"/>
      <name val="B Titr"/>
      <charset val="178"/>
    </font>
    <font>
      <b/>
      <sz val="12"/>
      <name val="Arial"/>
      <family val="2"/>
    </font>
    <font>
      <b/>
      <sz val="12"/>
      <name val="B Mitra"/>
      <charset val="178"/>
    </font>
    <font>
      <b/>
      <sz val="18"/>
      <name val="B Mitra"/>
      <charset val="178"/>
    </font>
    <font>
      <b/>
      <sz val="18"/>
      <name val="B Titr"/>
      <charset val="178"/>
    </font>
    <font>
      <b/>
      <sz val="14"/>
      <name val="B Titr"/>
      <charset val="178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B Titr"/>
      <charset val="178"/>
    </font>
    <font>
      <b/>
      <sz val="16"/>
      <name val="B Mitra"/>
      <charset val="178"/>
    </font>
    <font>
      <sz val="14"/>
      <name val="Arial"/>
      <family val="2"/>
    </font>
    <font>
      <sz val="16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8"/>
      <color rgb="FFFF0000"/>
      <name val="B Mitra"/>
      <charset val="178"/>
    </font>
    <font>
      <sz val="18"/>
      <name val="B Mitra"/>
      <charset val="178"/>
    </font>
    <font>
      <sz val="15"/>
      <name val="B Mitra"/>
      <charset val="178"/>
    </font>
    <font>
      <sz val="12"/>
      <name val="B Mitra"/>
      <charset val="178"/>
    </font>
    <font>
      <sz val="16"/>
      <name val="B Nazanin"/>
      <charset val="178"/>
    </font>
    <font>
      <b/>
      <sz val="16"/>
      <color theme="1"/>
      <name val="B Mitra"/>
      <charset val="178"/>
    </font>
    <font>
      <b/>
      <sz val="12"/>
      <name val="B Nazanin"/>
      <charset val="178"/>
    </font>
    <font>
      <b/>
      <sz val="14"/>
      <name val="B Nazanin"/>
      <charset val="178"/>
    </font>
    <font>
      <sz val="15"/>
      <name val="B Nazanin"/>
      <charset val="178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23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5">
    <xf numFmtId="0" fontId="0" fillId="0" borderId="0" xfId="0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64" fontId="12" fillId="2" borderId="13" xfId="1" applyNumberFormat="1" applyFont="1" applyFill="1" applyBorder="1" applyAlignment="1">
      <alignment horizontal="right" vertical="center" readingOrder="1"/>
    </xf>
    <xf numFmtId="164" fontId="12" fillId="5" borderId="3" xfId="1" applyNumberFormat="1" applyFont="1" applyFill="1" applyBorder="1" applyAlignment="1"/>
    <xf numFmtId="164" fontId="12" fillId="5" borderId="3" xfId="1" applyNumberFormat="1" applyFont="1" applyFill="1" applyBorder="1" applyAlignment="1">
      <alignment horizontal="center" vertical="center"/>
    </xf>
    <xf numFmtId="164" fontId="12" fillId="5" borderId="4" xfId="1" applyNumberFormat="1" applyFont="1" applyFill="1" applyBorder="1" applyAlignment="1">
      <alignment horizontal="right" vertical="center"/>
    </xf>
    <xf numFmtId="164" fontId="12" fillId="5" borderId="13" xfId="1" applyNumberFormat="1" applyFont="1" applyFill="1" applyBorder="1" applyAlignment="1">
      <alignment horizontal="right" vertical="center"/>
    </xf>
    <xf numFmtId="164" fontId="12" fillId="5" borderId="2" xfId="1" applyNumberFormat="1" applyFont="1" applyFill="1" applyBorder="1" applyAlignment="1">
      <alignment horizontal="center" vertical="center"/>
    </xf>
    <xf numFmtId="164" fontId="12" fillId="5" borderId="2" xfId="1" applyNumberFormat="1" applyFont="1" applyFill="1" applyBorder="1" applyAlignment="1"/>
    <xf numFmtId="164" fontId="12" fillId="5" borderId="4" xfId="1" applyNumberFormat="1" applyFont="1" applyFill="1" applyBorder="1" applyAlignment="1"/>
    <xf numFmtId="164" fontId="12" fillId="5" borderId="13" xfId="1" applyNumberFormat="1" applyFont="1" applyFill="1" applyBorder="1" applyAlignment="1">
      <alignment horizontal="center" vertical="center"/>
    </xf>
    <xf numFmtId="164" fontId="12" fillId="6" borderId="13" xfId="1" applyNumberFormat="1" applyFont="1" applyFill="1" applyBorder="1" applyAlignment="1"/>
    <xf numFmtId="164" fontId="12" fillId="6" borderId="2" xfId="1" applyNumberFormat="1" applyFont="1" applyFill="1" applyBorder="1" applyAlignment="1">
      <alignment horizontal="center" vertical="center"/>
    </xf>
    <xf numFmtId="164" fontId="12" fillId="7" borderId="2" xfId="1" applyNumberFormat="1" applyFont="1" applyFill="1" applyBorder="1" applyAlignment="1"/>
    <xf numFmtId="164" fontId="12" fillId="7" borderId="13" xfId="1" applyNumberFormat="1" applyFont="1" applyFill="1" applyBorder="1" applyAlignment="1"/>
    <xf numFmtId="164" fontId="12" fillId="7" borderId="4" xfId="1" applyNumberFormat="1" applyFont="1" applyFill="1" applyBorder="1" applyAlignment="1"/>
    <xf numFmtId="164" fontId="12" fillId="7" borderId="11" xfId="1" applyNumberFormat="1" applyFont="1" applyFill="1" applyBorder="1" applyAlignment="1"/>
    <xf numFmtId="164" fontId="12" fillId="3" borderId="13" xfId="1" applyNumberFormat="1" applyFont="1" applyFill="1" applyBorder="1" applyAlignment="1"/>
    <xf numFmtId="164" fontId="12" fillId="3" borderId="4" xfId="1" applyNumberFormat="1" applyFont="1" applyFill="1" applyBorder="1" applyAlignment="1"/>
    <xf numFmtId="164" fontId="12" fillId="3" borderId="11" xfId="1" applyNumberFormat="1" applyFont="1" applyFill="1" applyBorder="1" applyAlignment="1"/>
    <xf numFmtId="164" fontId="3" fillId="2" borderId="1" xfId="1" applyNumberFormat="1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3" xfId="1" applyNumberFormat="1" applyFont="1" applyFill="1" applyBorder="1" applyAlignment="1">
      <alignment horizontal="center" vertical="center"/>
    </xf>
    <xf numFmtId="164" fontId="12" fillId="7" borderId="3" xfId="1" applyNumberFormat="1" applyFont="1" applyFill="1" applyBorder="1" applyAlignment="1">
      <alignment horizontal="center"/>
    </xf>
    <xf numFmtId="164" fontId="12" fillId="7" borderId="2" xfId="1" applyNumberFormat="1" applyFont="1" applyFill="1" applyBorder="1" applyAlignment="1">
      <alignment horizontal="center"/>
    </xf>
    <xf numFmtId="164" fontId="12" fillId="7" borderId="11" xfId="1" applyNumberFormat="1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center"/>
    </xf>
    <xf numFmtId="164" fontId="12" fillId="3" borderId="11" xfId="1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12" fillId="9" borderId="3" xfId="1" applyNumberFormat="1" applyFont="1" applyFill="1" applyBorder="1" applyAlignment="1">
      <alignment horizontal="center"/>
    </xf>
    <xf numFmtId="164" fontId="12" fillId="9" borderId="13" xfId="1" applyNumberFormat="1" applyFont="1" applyFill="1" applyBorder="1" applyAlignment="1"/>
    <xf numFmtId="164" fontId="12" fillId="9" borderId="3" xfId="1" applyNumberFormat="1" applyFont="1" applyFill="1" applyBorder="1" applyAlignment="1"/>
    <xf numFmtId="164" fontId="12" fillId="9" borderId="11" xfId="1" applyNumberFormat="1" applyFont="1" applyFill="1" applyBorder="1" applyAlignment="1"/>
    <xf numFmtId="164" fontId="12" fillId="9" borderId="11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164" fontId="12" fillId="7" borderId="3" xfId="1" applyNumberFormat="1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center" vertical="center"/>
    </xf>
    <xf numFmtId="164" fontId="12" fillId="7" borderId="13" xfId="1" applyNumberFormat="1" applyFont="1" applyFill="1" applyBorder="1" applyAlignment="1">
      <alignment horizontal="right" vertical="center"/>
    </xf>
    <xf numFmtId="164" fontId="12" fillId="7" borderId="13" xfId="1" applyNumberFormat="1" applyFont="1" applyFill="1" applyBorder="1" applyAlignment="1">
      <alignment horizontal="center"/>
    </xf>
    <xf numFmtId="164" fontId="12" fillId="7" borderId="3" xfId="1" applyNumberFormat="1" applyFont="1" applyFill="1" applyBorder="1" applyAlignment="1"/>
    <xf numFmtId="0" fontId="4" fillId="7" borderId="2" xfId="0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64" fontId="12" fillId="3" borderId="13" xfId="1" applyNumberFormat="1" applyFont="1" applyFill="1" applyBorder="1" applyAlignment="1">
      <alignment horizontal="right" vertical="center"/>
    </xf>
    <xf numFmtId="164" fontId="12" fillId="3" borderId="13" xfId="1" applyNumberFormat="1" applyFont="1" applyFill="1" applyBorder="1" applyAlignment="1">
      <alignment horizontal="center"/>
    </xf>
    <xf numFmtId="164" fontId="12" fillId="3" borderId="3" xfId="1" applyNumberFormat="1" applyFont="1" applyFill="1" applyBorder="1" applyAlignment="1"/>
    <xf numFmtId="164" fontId="12" fillId="3" borderId="2" xfId="1" applyNumberFormat="1" applyFont="1" applyFill="1" applyBorder="1" applyAlignment="1">
      <alignment horizontal="center"/>
    </xf>
    <xf numFmtId="164" fontId="12" fillId="3" borderId="2" xfId="1" applyNumberFormat="1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164" fontId="3" fillId="9" borderId="1" xfId="1" applyNumberFormat="1" applyFont="1" applyFill="1" applyBorder="1" applyAlignment="1">
      <alignment vertical="center"/>
    </xf>
    <xf numFmtId="164" fontId="3" fillId="9" borderId="1" xfId="1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64" fontId="12" fillId="9" borderId="2" xfId="1" applyNumberFormat="1" applyFont="1" applyFill="1" applyBorder="1" applyAlignment="1">
      <alignment vertical="center"/>
    </xf>
    <xf numFmtId="164" fontId="12" fillId="9" borderId="2" xfId="1" applyNumberFormat="1" applyFont="1" applyFill="1" applyBorder="1" applyAlignment="1">
      <alignment horizontal="center" vertical="center"/>
    </xf>
    <xf numFmtId="164" fontId="12" fillId="9" borderId="4" xfId="1" applyNumberFormat="1" applyFont="1" applyFill="1" applyBorder="1" applyAlignment="1">
      <alignment vertical="center"/>
    </xf>
    <xf numFmtId="164" fontId="12" fillId="9" borderId="3" xfId="1" applyNumberFormat="1" applyFont="1" applyFill="1" applyBorder="1" applyAlignment="1">
      <alignment horizontal="center" vertical="center"/>
    </xf>
    <xf numFmtId="164" fontId="12" fillId="9" borderId="13" xfId="1" applyNumberFormat="1" applyFont="1" applyFill="1" applyBorder="1" applyAlignment="1">
      <alignment horizontal="right" vertical="center" readingOrder="1"/>
    </xf>
    <xf numFmtId="164" fontId="12" fillId="9" borderId="13" xfId="1" applyNumberFormat="1" applyFont="1" applyFill="1" applyBorder="1" applyAlignment="1">
      <alignment vertical="center"/>
    </xf>
    <xf numFmtId="164" fontId="12" fillId="9" borderId="3" xfId="1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164" fontId="3" fillId="8" borderId="1" xfId="1" applyNumberFormat="1" applyFont="1" applyFill="1" applyBorder="1" applyAlignment="1">
      <alignment horizontal="center" vertical="center"/>
    </xf>
    <xf numFmtId="164" fontId="12" fillId="8" borderId="2" xfId="1" applyNumberFormat="1" applyFont="1" applyFill="1" applyBorder="1" applyAlignment="1">
      <alignment horizontal="center" vertical="center"/>
    </xf>
    <xf numFmtId="164" fontId="12" fillId="8" borderId="3" xfId="1" applyNumberFormat="1" applyFont="1" applyFill="1" applyBorder="1" applyAlignment="1">
      <alignment horizontal="center" vertical="center"/>
    </xf>
    <xf numFmtId="164" fontId="12" fillId="8" borderId="3" xfId="1" applyNumberFormat="1" applyFont="1" applyFill="1" applyBorder="1" applyAlignment="1">
      <alignment horizontal="center"/>
    </xf>
    <xf numFmtId="164" fontId="12" fillId="8" borderId="11" xfId="1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/>
    <xf numFmtId="164" fontId="12" fillId="0" borderId="0" xfId="1" applyNumberFormat="1" applyFont="1" applyFill="1" applyBorder="1" applyAlignment="1">
      <alignment horizontal="center"/>
    </xf>
    <xf numFmtId="164" fontId="3" fillId="8" borderId="1" xfId="1" applyNumberFormat="1" applyFont="1" applyFill="1" applyBorder="1" applyAlignment="1">
      <alignment vertical="center"/>
    </xf>
    <xf numFmtId="164" fontId="12" fillId="8" borderId="2" xfId="1" applyNumberFormat="1" applyFont="1" applyFill="1" applyBorder="1" applyAlignment="1">
      <alignment vertical="center"/>
    </xf>
    <xf numFmtId="164" fontId="12" fillId="8" borderId="4" xfId="1" applyNumberFormat="1" applyFont="1" applyFill="1" applyBorder="1" applyAlignment="1">
      <alignment vertical="center"/>
    </xf>
    <xf numFmtId="164" fontId="12" fillId="8" borderId="13" xfId="1" applyNumberFormat="1" applyFont="1" applyFill="1" applyBorder="1" applyAlignment="1">
      <alignment horizontal="right" vertical="center" readingOrder="1"/>
    </xf>
    <xf numFmtId="164" fontId="12" fillId="8" borderId="13" xfId="1" applyNumberFormat="1" applyFont="1" applyFill="1" applyBorder="1" applyAlignment="1">
      <alignment vertical="center"/>
    </xf>
    <xf numFmtId="164" fontId="12" fillId="8" borderId="3" xfId="1" applyNumberFormat="1" applyFont="1" applyFill="1" applyBorder="1" applyAlignment="1">
      <alignment vertical="center"/>
    </xf>
    <xf numFmtId="164" fontId="12" fillId="8" borderId="13" xfId="1" applyNumberFormat="1" applyFont="1" applyFill="1" applyBorder="1" applyAlignment="1"/>
    <xf numFmtId="164" fontId="12" fillId="8" borderId="11" xfId="1" applyNumberFormat="1" applyFont="1" applyFill="1" applyBorder="1" applyAlignment="1"/>
    <xf numFmtId="164" fontId="3" fillId="10" borderId="1" xfId="1" applyNumberFormat="1" applyFont="1" applyFill="1" applyBorder="1" applyAlignment="1">
      <alignment vertical="center"/>
    </xf>
    <xf numFmtId="164" fontId="12" fillId="10" borderId="2" xfId="1" applyNumberFormat="1" applyFont="1" applyFill="1" applyBorder="1" applyAlignment="1">
      <alignment vertical="center"/>
    </xf>
    <xf numFmtId="164" fontId="12" fillId="10" borderId="4" xfId="1" applyNumberFormat="1" applyFont="1" applyFill="1" applyBorder="1" applyAlignment="1">
      <alignment vertical="center"/>
    </xf>
    <xf numFmtId="164" fontId="12" fillId="10" borderId="13" xfId="1" applyNumberFormat="1" applyFont="1" applyFill="1" applyBorder="1" applyAlignment="1">
      <alignment horizontal="right" vertical="center" readingOrder="1"/>
    </xf>
    <xf numFmtId="164" fontId="12" fillId="10" borderId="13" xfId="1" applyNumberFormat="1" applyFont="1" applyFill="1" applyBorder="1" applyAlignment="1">
      <alignment vertical="center"/>
    </xf>
    <xf numFmtId="164" fontId="12" fillId="10" borderId="3" xfId="1" applyNumberFormat="1" applyFont="1" applyFill="1" applyBorder="1" applyAlignment="1">
      <alignment vertical="center"/>
    </xf>
    <xf numFmtId="164" fontId="12" fillId="10" borderId="13" xfId="1" applyNumberFormat="1" applyFont="1" applyFill="1" applyBorder="1" applyAlignment="1"/>
    <xf numFmtId="164" fontId="12" fillId="10" borderId="3" xfId="1" applyNumberFormat="1" applyFont="1" applyFill="1" applyBorder="1" applyAlignment="1"/>
    <xf numFmtId="164" fontId="12" fillId="10" borderId="11" xfId="1" applyNumberFormat="1" applyFont="1" applyFill="1" applyBorder="1" applyAlignment="1"/>
    <xf numFmtId="164" fontId="3" fillId="6" borderId="1" xfId="1" applyNumberFormat="1" applyFont="1" applyFill="1" applyBorder="1" applyAlignment="1">
      <alignment vertical="center"/>
    </xf>
    <xf numFmtId="164" fontId="12" fillId="6" borderId="2" xfId="1" applyNumberFormat="1" applyFont="1" applyFill="1" applyBorder="1" applyAlignment="1">
      <alignment vertical="center"/>
    </xf>
    <xf numFmtId="164" fontId="12" fillId="6" borderId="4" xfId="1" applyNumberFormat="1" applyFont="1" applyFill="1" applyBorder="1" applyAlignment="1">
      <alignment vertical="center"/>
    </xf>
    <xf numFmtId="164" fontId="12" fillId="6" borderId="13" xfId="1" applyNumberFormat="1" applyFont="1" applyFill="1" applyBorder="1" applyAlignment="1">
      <alignment horizontal="right" vertical="center" readingOrder="1"/>
    </xf>
    <xf numFmtId="164" fontId="12" fillId="6" borderId="13" xfId="1" applyNumberFormat="1" applyFont="1" applyFill="1" applyBorder="1" applyAlignment="1">
      <alignment vertical="center"/>
    </xf>
    <xf numFmtId="164" fontId="12" fillId="6" borderId="3" xfId="1" applyNumberFormat="1" applyFont="1" applyFill="1" applyBorder="1" applyAlignment="1">
      <alignment vertical="center"/>
    </xf>
    <xf numFmtId="164" fontId="12" fillId="6" borderId="3" xfId="1" applyNumberFormat="1" applyFont="1" applyFill="1" applyBorder="1" applyAlignment="1"/>
    <xf numFmtId="164" fontId="12" fillId="6" borderId="11" xfId="1" applyNumberFormat="1" applyFont="1" applyFill="1" applyBorder="1" applyAlignment="1"/>
    <xf numFmtId="164" fontId="3" fillId="11" borderId="1" xfId="1" applyNumberFormat="1" applyFont="1" applyFill="1" applyBorder="1" applyAlignment="1">
      <alignment vertical="center"/>
    </xf>
    <xf numFmtId="164" fontId="12" fillId="11" borderId="2" xfId="1" applyNumberFormat="1" applyFont="1" applyFill="1" applyBorder="1" applyAlignment="1">
      <alignment vertical="center"/>
    </xf>
    <xf numFmtId="164" fontId="12" fillId="11" borderId="4" xfId="1" applyNumberFormat="1" applyFont="1" applyFill="1" applyBorder="1" applyAlignment="1">
      <alignment vertical="center"/>
    </xf>
    <xf numFmtId="164" fontId="12" fillId="11" borderId="13" xfId="1" applyNumberFormat="1" applyFont="1" applyFill="1" applyBorder="1" applyAlignment="1">
      <alignment horizontal="right" vertical="center" readingOrder="1"/>
    </xf>
    <xf numFmtId="164" fontId="12" fillId="11" borderId="13" xfId="1" applyNumberFormat="1" applyFont="1" applyFill="1" applyBorder="1" applyAlignment="1">
      <alignment vertical="center"/>
    </xf>
    <xf numFmtId="164" fontId="12" fillId="11" borderId="3" xfId="1" applyNumberFormat="1" applyFont="1" applyFill="1" applyBorder="1" applyAlignment="1">
      <alignment vertical="center"/>
    </xf>
    <xf numFmtId="164" fontId="12" fillId="11" borderId="13" xfId="1" applyNumberFormat="1" applyFont="1" applyFill="1" applyBorder="1" applyAlignment="1"/>
    <xf numFmtId="164" fontId="12" fillId="11" borderId="3" xfId="1" applyNumberFormat="1" applyFont="1" applyFill="1" applyBorder="1" applyAlignment="1"/>
    <xf numFmtId="164" fontId="12" fillId="11" borderId="1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/>
    </xf>
    <xf numFmtId="164" fontId="12" fillId="6" borderId="3" xfId="1" applyNumberFormat="1" applyFont="1" applyFill="1" applyBorder="1" applyAlignment="1">
      <alignment horizontal="center" vertical="center"/>
    </xf>
    <xf numFmtId="164" fontId="12" fillId="6" borderId="3" xfId="1" applyNumberFormat="1" applyFont="1" applyFill="1" applyBorder="1" applyAlignment="1">
      <alignment horizontal="center"/>
    </xf>
    <xf numFmtId="164" fontId="12" fillId="6" borderId="11" xfId="1" applyNumberFormat="1" applyFont="1" applyFill="1" applyBorder="1" applyAlignment="1">
      <alignment horizontal="center"/>
    </xf>
    <xf numFmtId="164" fontId="3" fillId="10" borderId="1" xfId="1" applyNumberFormat="1" applyFont="1" applyFill="1" applyBorder="1" applyAlignment="1">
      <alignment horizontal="center" vertical="center"/>
    </xf>
    <xf numFmtId="164" fontId="12" fillId="10" borderId="2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/>
    </xf>
    <xf numFmtId="164" fontId="12" fillId="10" borderId="11" xfId="1" applyNumberFormat="1" applyFont="1" applyFill="1" applyBorder="1" applyAlignment="1">
      <alignment horizontal="center"/>
    </xf>
    <xf numFmtId="164" fontId="3" fillId="11" borderId="1" xfId="1" applyNumberFormat="1" applyFont="1" applyFill="1" applyBorder="1" applyAlignment="1">
      <alignment horizontal="center" vertical="center"/>
    </xf>
    <xf numFmtId="164" fontId="12" fillId="11" borderId="2" xfId="1" applyNumberFormat="1" applyFont="1" applyFill="1" applyBorder="1" applyAlignment="1">
      <alignment horizontal="center" vertical="center"/>
    </xf>
    <xf numFmtId="164" fontId="12" fillId="11" borderId="3" xfId="1" applyNumberFormat="1" applyFont="1" applyFill="1" applyBorder="1" applyAlignment="1">
      <alignment horizontal="center" vertical="center"/>
    </xf>
    <xf numFmtId="164" fontId="12" fillId="11" borderId="3" xfId="1" applyNumberFormat="1" applyFont="1" applyFill="1" applyBorder="1" applyAlignment="1">
      <alignment horizontal="center"/>
    </xf>
    <xf numFmtId="164" fontId="12" fillId="11" borderId="1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8" borderId="2" xfId="1" applyNumberFormat="1" applyFont="1" applyFill="1" applyBorder="1" applyAlignment="1">
      <alignment horizontal="center"/>
    </xf>
    <xf numFmtId="164" fontId="4" fillId="10" borderId="3" xfId="1" applyNumberFormat="1" applyFont="1" applyFill="1" applyBorder="1" applyAlignment="1">
      <alignment horizontal="center"/>
    </xf>
    <xf numFmtId="164" fontId="4" fillId="11" borderId="2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5" borderId="2" xfId="1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164" fontId="12" fillId="12" borderId="3" xfId="1" applyNumberFormat="1" applyFont="1" applyFill="1" applyBorder="1" applyAlignment="1">
      <alignment vertical="center"/>
    </xf>
    <xf numFmtId="164" fontId="12" fillId="12" borderId="4" xfId="1" applyNumberFormat="1" applyFont="1" applyFill="1" applyBorder="1" applyAlignment="1">
      <alignment vertical="center"/>
    </xf>
    <xf numFmtId="0" fontId="4" fillId="12" borderId="18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65" fontId="4" fillId="2" borderId="11" xfId="1" applyNumberFormat="1" applyFont="1" applyFill="1" applyBorder="1" applyAlignment="1">
      <alignment horizontal="center" vertical="center"/>
    </xf>
    <xf numFmtId="165" fontId="4" fillId="7" borderId="3" xfId="1" applyNumberFormat="1" applyFont="1" applyFill="1" applyBorder="1" applyAlignment="1">
      <alignment horizontal="center" vertical="center"/>
    </xf>
    <xf numFmtId="165" fontId="4" fillId="7" borderId="2" xfId="1" applyNumberFormat="1" applyFont="1" applyFill="1" applyBorder="1" applyAlignment="1">
      <alignment horizontal="center" vertical="center"/>
    </xf>
    <xf numFmtId="165" fontId="4" fillId="7" borderId="4" xfId="1" applyNumberFormat="1" applyFont="1" applyFill="1" applyBorder="1" applyAlignment="1">
      <alignment horizontal="center" vertical="center"/>
    </xf>
    <xf numFmtId="165" fontId="4" fillId="7" borderId="11" xfId="1" applyNumberFormat="1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 vertical="center"/>
    </xf>
    <xf numFmtId="0" fontId="16" fillId="0" borderId="0" xfId="0" applyFont="1"/>
    <xf numFmtId="164" fontId="12" fillId="13" borderId="19" xfId="1" applyNumberFormat="1" applyFont="1" applyFill="1" applyBorder="1" applyAlignment="1">
      <alignment horizontal="center" vertical="center"/>
    </xf>
    <xf numFmtId="4" fontId="4" fillId="13" borderId="19" xfId="1" applyNumberFormat="1" applyFont="1" applyFill="1" applyBorder="1" applyAlignment="1">
      <alignment horizontal="center" vertical="center"/>
    </xf>
    <xf numFmtId="164" fontId="12" fillId="13" borderId="2" xfId="1" applyNumberFormat="1" applyFont="1" applyFill="1" applyBorder="1" applyAlignment="1">
      <alignment horizontal="center" vertical="center"/>
    </xf>
    <xf numFmtId="4" fontId="4" fillId="13" borderId="2" xfId="1" applyNumberFormat="1" applyFont="1" applyFill="1" applyBorder="1" applyAlignment="1">
      <alignment horizontal="center" vertical="center"/>
    </xf>
    <xf numFmtId="4" fontId="13" fillId="13" borderId="2" xfId="1" applyNumberFormat="1" applyFont="1" applyFill="1" applyBorder="1" applyAlignment="1">
      <alignment horizontal="center" vertical="center"/>
    </xf>
    <xf numFmtId="4" fontId="24" fillId="13" borderId="2" xfId="1" applyNumberFormat="1" applyFont="1" applyFill="1" applyBorder="1" applyAlignment="1">
      <alignment horizontal="center" vertical="center"/>
    </xf>
    <xf numFmtId="164" fontId="12" fillId="13" borderId="4" xfId="1" applyNumberFormat="1" applyFont="1" applyFill="1" applyBorder="1" applyAlignment="1">
      <alignment horizontal="center" vertical="center"/>
    </xf>
    <xf numFmtId="164" fontId="12" fillId="13" borderId="20" xfId="1" applyNumberFormat="1" applyFont="1" applyFill="1" applyBorder="1" applyAlignment="1"/>
    <xf numFmtId="164" fontId="12" fillId="13" borderId="21" xfId="1" applyNumberFormat="1" applyFont="1" applyFill="1" applyBorder="1" applyAlignment="1">
      <alignment vertical="center" readingOrder="1"/>
    </xf>
    <xf numFmtId="164" fontId="12" fillId="13" borderId="21" xfId="1" applyNumberFormat="1" applyFont="1" applyFill="1" applyBorder="1" applyAlignment="1">
      <alignment horizontal="left" vertical="center" readingOrder="1"/>
    </xf>
    <xf numFmtId="164" fontId="12" fillId="13" borderId="22" xfId="1" applyNumberFormat="1" applyFont="1" applyFill="1" applyBorder="1" applyAlignment="1">
      <alignment horizontal="left" vertical="center" readingOrder="1"/>
    </xf>
    <xf numFmtId="164" fontId="12" fillId="13" borderId="23" xfId="1" applyNumberFormat="1" applyFont="1" applyFill="1" applyBorder="1" applyAlignment="1">
      <alignment horizontal="center" vertical="center"/>
    </xf>
    <xf numFmtId="4" fontId="4" fillId="13" borderId="23" xfId="1" applyNumberFormat="1" applyFont="1" applyFill="1" applyBorder="1" applyAlignment="1">
      <alignment horizontal="center" vertical="center"/>
    </xf>
    <xf numFmtId="4" fontId="4" fillId="13" borderId="4" xfId="1" applyNumberFormat="1" applyFont="1" applyFill="1" applyBorder="1" applyAlignment="1">
      <alignment horizontal="center" vertical="center"/>
    </xf>
    <xf numFmtId="165" fontId="20" fillId="3" borderId="4" xfId="1" applyNumberFormat="1" applyFont="1" applyFill="1" applyBorder="1" applyAlignment="1">
      <alignment horizontal="center" vertical="center"/>
    </xf>
    <xf numFmtId="165" fontId="20" fillId="3" borderId="3" xfId="1" applyNumberFormat="1" applyFont="1" applyFill="1" applyBorder="1" applyAlignment="1">
      <alignment horizontal="center" vertical="center"/>
    </xf>
    <xf numFmtId="166" fontId="4" fillId="4" borderId="13" xfId="1" applyNumberFormat="1" applyFont="1" applyFill="1" applyBorder="1" applyAlignment="1">
      <alignment horizontal="center" vertical="center"/>
    </xf>
    <xf numFmtId="166" fontId="4" fillId="4" borderId="4" xfId="1" applyNumberFormat="1" applyFont="1" applyFill="1" applyBorder="1" applyAlignment="1">
      <alignment horizontal="center" vertical="center"/>
    </xf>
    <xf numFmtId="166" fontId="4" fillId="4" borderId="24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12" fillId="2" borderId="2" xfId="1" applyNumberFormat="1" applyFont="1" applyFill="1" applyBorder="1" applyAlignment="1">
      <alignment horizontal="right" vertical="center"/>
    </xf>
    <xf numFmtId="164" fontId="12" fillId="2" borderId="4" xfId="1" applyNumberFormat="1" applyFont="1" applyFill="1" applyBorder="1" applyAlignment="1">
      <alignment horizontal="right" vertical="center"/>
    </xf>
    <xf numFmtId="164" fontId="12" fillId="2" borderId="13" xfId="1" applyNumberFormat="1" applyFont="1" applyFill="1" applyBorder="1" applyAlignment="1">
      <alignment horizontal="right" vertical="center"/>
    </xf>
    <xf numFmtId="164" fontId="12" fillId="2" borderId="3" xfId="1" applyNumberFormat="1" applyFont="1" applyFill="1" applyBorder="1" applyAlignment="1">
      <alignment horizontal="right" vertical="center"/>
    </xf>
    <xf numFmtId="164" fontId="12" fillId="2" borderId="11" xfId="1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readingOrder="2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164" fontId="12" fillId="13" borderId="2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164" fontId="3" fillId="14" borderId="1" xfId="1" applyNumberFormat="1" applyFont="1" applyFill="1" applyBorder="1" applyAlignment="1">
      <alignment vertical="center"/>
    </xf>
    <xf numFmtId="164" fontId="3" fillId="14" borderId="1" xfId="1" applyNumberFormat="1" applyFont="1" applyFill="1" applyBorder="1" applyAlignment="1">
      <alignment horizontal="center" vertical="center"/>
    </xf>
    <xf numFmtId="164" fontId="4" fillId="14" borderId="2" xfId="1" applyNumberFormat="1" applyFont="1" applyFill="1" applyBorder="1" applyAlignment="1">
      <alignment horizontal="center"/>
    </xf>
    <xf numFmtId="164" fontId="12" fillId="14" borderId="2" xfId="1" applyNumberFormat="1" applyFont="1" applyFill="1" applyBorder="1" applyAlignment="1">
      <alignment vertical="center"/>
    </xf>
    <xf numFmtId="164" fontId="12" fillId="14" borderId="2" xfId="1" applyNumberFormat="1" applyFont="1" applyFill="1" applyBorder="1" applyAlignment="1">
      <alignment horizontal="center" vertical="center"/>
    </xf>
    <xf numFmtId="164" fontId="12" fillId="14" borderId="4" xfId="1" applyNumberFormat="1" applyFont="1" applyFill="1" applyBorder="1" applyAlignment="1">
      <alignment vertical="center"/>
    </xf>
    <xf numFmtId="164" fontId="12" fillId="14" borderId="3" xfId="1" applyNumberFormat="1" applyFont="1" applyFill="1" applyBorder="1" applyAlignment="1">
      <alignment horizontal="center" vertical="center"/>
    </xf>
    <xf numFmtId="164" fontId="12" fillId="14" borderId="13" xfId="1" applyNumberFormat="1" applyFont="1" applyFill="1" applyBorder="1" applyAlignment="1">
      <alignment horizontal="right" vertical="center" readingOrder="1"/>
    </xf>
    <xf numFmtId="164" fontId="12" fillId="14" borderId="13" xfId="1" applyNumberFormat="1" applyFont="1" applyFill="1" applyBorder="1" applyAlignment="1">
      <alignment vertical="center"/>
    </xf>
    <xf numFmtId="164" fontId="12" fillId="14" borderId="3" xfId="1" applyNumberFormat="1" applyFont="1" applyFill="1" applyBorder="1" applyAlignment="1">
      <alignment vertical="center"/>
    </xf>
    <xf numFmtId="0" fontId="4" fillId="14" borderId="2" xfId="0" applyFont="1" applyFill="1" applyBorder="1" applyAlignment="1">
      <alignment horizontal="center"/>
    </xf>
    <xf numFmtId="164" fontId="12" fillId="14" borderId="13" xfId="1" applyNumberFormat="1" applyFont="1" applyFill="1" applyBorder="1" applyAlignment="1"/>
    <xf numFmtId="164" fontId="12" fillId="14" borderId="3" xfId="1" applyNumberFormat="1" applyFont="1" applyFill="1" applyBorder="1" applyAlignment="1">
      <alignment horizontal="center"/>
    </xf>
    <xf numFmtId="164" fontId="12" fillId="14" borderId="11" xfId="1" applyNumberFormat="1" applyFont="1" applyFill="1" applyBorder="1" applyAlignment="1"/>
    <xf numFmtId="164" fontId="12" fillId="14" borderId="11" xfId="1" applyNumberFormat="1" applyFont="1" applyFill="1" applyBorder="1" applyAlignment="1">
      <alignment horizontal="center"/>
    </xf>
    <xf numFmtId="164" fontId="12" fillId="12" borderId="2" xfId="1" applyNumberFormat="1" applyFont="1" applyFill="1" applyBorder="1" applyAlignment="1">
      <alignment vertical="center"/>
    </xf>
    <xf numFmtId="164" fontId="12" fillId="12" borderId="13" xfId="1" applyNumberFormat="1" applyFont="1" applyFill="1" applyBorder="1" applyAlignment="1">
      <alignment vertical="center"/>
    </xf>
    <xf numFmtId="0" fontId="4" fillId="5" borderId="28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4" fontId="12" fillId="5" borderId="4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15" borderId="2" xfId="0" applyFont="1" applyFill="1" applyBorder="1" applyAlignment="1">
      <alignment horizontal="center" vertical="center"/>
    </xf>
    <xf numFmtId="164" fontId="12" fillId="15" borderId="3" xfId="1" applyNumberFormat="1" applyFont="1" applyFill="1" applyBorder="1" applyAlignment="1">
      <alignment horizontal="right" vertical="center"/>
    </xf>
    <xf numFmtId="164" fontId="12" fillId="15" borderId="3" xfId="1" applyNumberFormat="1" applyFont="1" applyFill="1" applyBorder="1" applyAlignment="1">
      <alignment horizontal="center"/>
    </xf>
    <xf numFmtId="165" fontId="4" fillId="15" borderId="3" xfId="1" applyNumberFormat="1" applyFont="1" applyFill="1" applyBorder="1" applyAlignment="1">
      <alignment horizontal="center" vertical="center"/>
    </xf>
    <xf numFmtId="164" fontId="12" fillId="15" borderId="13" xfId="1" applyNumberFormat="1" applyFont="1" applyFill="1" applyBorder="1" applyAlignment="1">
      <alignment horizontal="right" vertical="center"/>
    </xf>
    <xf numFmtId="164" fontId="12" fillId="15" borderId="13" xfId="1" applyNumberFormat="1" applyFont="1" applyFill="1" applyBorder="1" applyAlignment="1"/>
    <xf numFmtId="165" fontId="4" fillId="15" borderId="2" xfId="1" applyNumberFormat="1" applyFont="1" applyFill="1" applyBorder="1" applyAlignment="1">
      <alignment horizontal="center" vertical="center"/>
    </xf>
    <xf numFmtId="164" fontId="12" fillId="15" borderId="13" xfId="1" applyNumberFormat="1" applyFont="1" applyFill="1" applyBorder="1" applyAlignment="1">
      <alignment horizontal="center"/>
    </xf>
    <xf numFmtId="164" fontId="12" fillId="15" borderId="3" xfId="1" applyNumberFormat="1" applyFont="1" applyFill="1" applyBorder="1" applyAlignment="1"/>
    <xf numFmtId="164" fontId="12" fillId="15" borderId="2" xfId="1" applyNumberFormat="1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164" fontId="12" fillId="15" borderId="2" xfId="1" applyNumberFormat="1" applyFont="1" applyFill="1" applyBorder="1" applyAlignment="1"/>
    <xf numFmtId="165" fontId="4" fillId="15" borderId="4" xfId="1" applyNumberFormat="1" applyFont="1" applyFill="1" applyBorder="1" applyAlignment="1">
      <alignment horizontal="center" vertical="center"/>
    </xf>
    <xf numFmtId="164" fontId="12" fillId="15" borderId="4" xfId="1" applyNumberFormat="1" applyFont="1" applyFill="1" applyBorder="1" applyAlignment="1"/>
    <xf numFmtId="164" fontId="12" fillId="15" borderId="11" xfId="1" applyNumberFormat="1" applyFont="1" applyFill="1" applyBorder="1" applyAlignment="1"/>
    <xf numFmtId="164" fontId="12" fillId="15" borderId="11" xfId="1" applyNumberFormat="1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 vertical="center"/>
    </xf>
    <xf numFmtId="164" fontId="12" fillId="16" borderId="3" xfId="1" applyNumberFormat="1" applyFont="1" applyFill="1" applyBorder="1" applyAlignment="1">
      <alignment horizontal="right" vertical="center"/>
    </xf>
    <xf numFmtId="164" fontId="12" fillId="16" borderId="3" xfId="1" applyNumberFormat="1" applyFont="1" applyFill="1" applyBorder="1" applyAlignment="1">
      <alignment horizontal="center"/>
    </xf>
    <xf numFmtId="164" fontId="12" fillId="16" borderId="13" xfId="1" applyNumberFormat="1" applyFont="1" applyFill="1" applyBorder="1" applyAlignment="1">
      <alignment horizontal="right" vertical="center"/>
    </xf>
    <xf numFmtId="164" fontId="12" fillId="16" borderId="13" xfId="1" applyNumberFormat="1" applyFont="1" applyFill="1" applyBorder="1" applyAlignment="1"/>
    <xf numFmtId="164" fontId="12" fillId="16" borderId="13" xfId="1" applyNumberFormat="1" applyFont="1" applyFill="1" applyBorder="1" applyAlignment="1">
      <alignment horizontal="center"/>
    </xf>
    <xf numFmtId="164" fontId="12" fillId="16" borderId="3" xfId="1" applyNumberFormat="1" applyFont="1" applyFill="1" applyBorder="1" applyAlignment="1"/>
    <xf numFmtId="164" fontId="12" fillId="16" borderId="2" xfId="1" applyNumberFormat="1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164" fontId="12" fillId="16" borderId="2" xfId="1" applyNumberFormat="1" applyFont="1" applyFill="1" applyBorder="1" applyAlignment="1"/>
    <xf numFmtId="165" fontId="4" fillId="16" borderId="4" xfId="1" applyNumberFormat="1" applyFont="1" applyFill="1" applyBorder="1" applyAlignment="1">
      <alignment horizontal="center" vertical="center"/>
    </xf>
    <xf numFmtId="164" fontId="12" fillId="16" borderId="4" xfId="1" applyNumberFormat="1" applyFont="1" applyFill="1" applyBorder="1" applyAlignment="1"/>
    <xf numFmtId="165" fontId="20" fillId="16" borderId="4" xfId="1" applyNumberFormat="1" applyFont="1" applyFill="1" applyBorder="1" applyAlignment="1">
      <alignment horizontal="center" vertical="center"/>
    </xf>
    <xf numFmtId="164" fontId="12" fillId="16" borderId="11" xfId="1" applyNumberFormat="1" applyFont="1" applyFill="1" applyBorder="1" applyAlignment="1"/>
    <xf numFmtId="164" fontId="12" fillId="16" borderId="11" xfId="1" applyNumberFormat="1" applyFont="1" applyFill="1" applyBorder="1" applyAlignment="1">
      <alignment horizontal="center"/>
    </xf>
    <xf numFmtId="165" fontId="4" fillId="16" borderId="11" xfId="1" applyNumberFormat="1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164" fontId="3" fillId="17" borderId="1" xfId="1" applyNumberFormat="1" applyFont="1" applyFill="1" applyBorder="1" applyAlignment="1">
      <alignment vertical="center"/>
    </xf>
    <xf numFmtId="164" fontId="3" fillId="17" borderId="1" xfId="1" applyNumberFormat="1" applyFont="1" applyFill="1" applyBorder="1" applyAlignment="1">
      <alignment horizontal="center" vertical="center"/>
    </xf>
    <xf numFmtId="164" fontId="4" fillId="17" borderId="2" xfId="1" applyNumberFormat="1" applyFont="1" applyFill="1" applyBorder="1" applyAlignment="1">
      <alignment horizontal="center"/>
    </xf>
    <xf numFmtId="164" fontId="12" fillId="17" borderId="2" xfId="1" applyNumberFormat="1" applyFont="1" applyFill="1" applyBorder="1" applyAlignment="1">
      <alignment vertical="center"/>
    </xf>
    <xf numFmtId="164" fontId="12" fillId="17" borderId="2" xfId="1" applyNumberFormat="1" applyFont="1" applyFill="1" applyBorder="1" applyAlignment="1">
      <alignment horizontal="center" vertical="center"/>
    </xf>
    <xf numFmtId="164" fontId="12" fillId="17" borderId="4" xfId="1" applyNumberFormat="1" applyFont="1" applyFill="1" applyBorder="1" applyAlignment="1">
      <alignment vertical="center"/>
    </xf>
    <xf numFmtId="164" fontId="12" fillId="17" borderId="3" xfId="1" applyNumberFormat="1" applyFont="1" applyFill="1" applyBorder="1" applyAlignment="1">
      <alignment horizontal="center" vertical="center"/>
    </xf>
    <xf numFmtId="164" fontId="12" fillId="17" borderId="13" xfId="1" applyNumberFormat="1" applyFont="1" applyFill="1" applyBorder="1" applyAlignment="1">
      <alignment horizontal="right" vertical="center" readingOrder="1"/>
    </xf>
    <xf numFmtId="164" fontId="12" fillId="17" borderId="13" xfId="1" applyNumberFormat="1" applyFont="1" applyFill="1" applyBorder="1" applyAlignment="1">
      <alignment vertical="center"/>
    </xf>
    <xf numFmtId="164" fontId="12" fillId="17" borderId="3" xfId="1" applyNumberFormat="1" applyFont="1" applyFill="1" applyBorder="1" applyAlignment="1">
      <alignment vertical="center"/>
    </xf>
    <xf numFmtId="0" fontId="4" fillId="17" borderId="2" xfId="0" applyFont="1" applyFill="1" applyBorder="1" applyAlignment="1">
      <alignment horizontal="center"/>
    </xf>
    <xf numFmtId="164" fontId="12" fillId="17" borderId="13" xfId="1" applyNumberFormat="1" applyFont="1" applyFill="1" applyBorder="1" applyAlignment="1"/>
    <xf numFmtId="164" fontId="12" fillId="17" borderId="3" xfId="1" applyNumberFormat="1" applyFont="1" applyFill="1" applyBorder="1" applyAlignment="1">
      <alignment horizontal="center"/>
    </xf>
    <xf numFmtId="164" fontId="12" fillId="17" borderId="3" xfId="1" applyNumberFormat="1" applyFont="1" applyFill="1" applyBorder="1" applyAlignment="1"/>
    <xf numFmtId="164" fontId="12" fillId="17" borderId="11" xfId="1" applyNumberFormat="1" applyFont="1" applyFill="1" applyBorder="1" applyAlignment="1"/>
    <xf numFmtId="164" fontId="12" fillId="17" borderId="11" xfId="1" applyNumberFormat="1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 vertical="center"/>
    </xf>
    <xf numFmtId="164" fontId="3" fillId="18" borderId="1" xfId="1" applyNumberFormat="1" applyFont="1" applyFill="1" applyBorder="1" applyAlignment="1">
      <alignment vertical="center"/>
    </xf>
    <xf numFmtId="164" fontId="3" fillId="18" borderId="1" xfId="1" applyNumberFormat="1" applyFont="1" applyFill="1" applyBorder="1" applyAlignment="1">
      <alignment horizontal="center" vertical="center"/>
    </xf>
    <xf numFmtId="164" fontId="4" fillId="18" borderId="2" xfId="1" applyNumberFormat="1" applyFont="1" applyFill="1" applyBorder="1" applyAlignment="1">
      <alignment horizontal="center"/>
    </xf>
    <xf numFmtId="164" fontId="12" fillId="18" borderId="2" xfId="1" applyNumberFormat="1" applyFont="1" applyFill="1" applyBorder="1" applyAlignment="1">
      <alignment vertical="center"/>
    </xf>
    <xf numFmtId="164" fontId="12" fillId="18" borderId="2" xfId="1" applyNumberFormat="1" applyFont="1" applyFill="1" applyBorder="1" applyAlignment="1">
      <alignment horizontal="center" vertical="center"/>
    </xf>
    <xf numFmtId="164" fontId="12" fillId="18" borderId="4" xfId="1" applyNumberFormat="1" applyFont="1" applyFill="1" applyBorder="1" applyAlignment="1">
      <alignment vertical="center"/>
    </xf>
    <xf numFmtId="164" fontId="12" fillId="18" borderId="3" xfId="1" applyNumberFormat="1" applyFont="1" applyFill="1" applyBorder="1" applyAlignment="1">
      <alignment horizontal="center" vertical="center"/>
    </xf>
    <xf numFmtId="164" fontId="12" fillId="18" borderId="13" xfId="1" applyNumberFormat="1" applyFont="1" applyFill="1" applyBorder="1" applyAlignment="1">
      <alignment horizontal="right" vertical="center" readingOrder="1"/>
    </xf>
    <xf numFmtId="164" fontId="12" fillId="18" borderId="13" xfId="1" applyNumberFormat="1" applyFont="1" applyFill="1" applyBorder="1" applyAlignment="1">
      <alignment vertical="center"/>
    </xf>
    <xf numFmtId="164" fontId="12" fillId="18" borderId="3" xfId="1" applyNumberFormat="1" applyFont="1" applyFill="1" applyBorder="1" applyAlignment="1">
      <alignment vertical="center"/>
    </xf>
    <xf numFmtId="0" fontId="4" fillId="18" borderId="2" xfId="0" applyFont="1" applyFill="1" applyBorder="1" applyAlignment="1">
      <alignment horizontal="center"/>
    </xf>
    <xf numFmtId="164" fontId="12" fillId="18" borderId="13" xfId="1" applyNumberFormat="1" applyFont="1" applyFill="1" applyBorder="1" applyAlignment="1"/>
    <xf numFmtId="164" fontId="12" fillId="18" borderId="3" xfId="1" applyNumberFormat="1" applyFont="1" applyFill="1" applyBorder="1" applyAlignment="1">
      <alignment horizontal="center"/>
    </xf>
    <xf numFmtId="164" fontId="12" fillId="18" borderId="3" xfId="1" applyNumberFormat="1" applyFont="1" applyFill="1" applyBorder="1" applyAlignment="1"/>
    <xf numFmtId="0" fontId="4" fillId="18" borderId="11" xfId="0" applyFont="1" applyFill="1" applyBorder="1" applyAlignment="1">
      <alignment horizontal="center"/>
    </xf>
    <xf numFmtId="164" fontId="12" fillId="18" borderId="11" xfId="1" applyNumberFormat="1" applyFont="1" applyFill="1" applyBorder="1" applyAlignment="1"/>
    <xf numFmtId="164" fontId="12" fillId="18" borderId="11" xfId="1" applyNumberFormat="1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 vertical="center"/>
    </xf>
    <xf numFmtId="164" fontId="3" fillId="19" borderId="1" xfId="1" applyNumberFormat="1" applyFont="1" applyFill="1" applyBorder="1" applyAlignment="1">
      <alignment vertical="center"/>
    </xf>
    <xf numFmtId="164" fontId="3" fillId="19" borderId="1" xfId="1" applyNumberFormat="1" applyFont="1" applyFill="1" applyBorder="1" applyAlignment="1">
      <alignment horizontal="center" vertical="center"/>
    </xf>
    <xf numFmtId="164" fontId="4" fillId="19" borderId="2" xfId="1" applyNumberFormat="1" applyFont="1" applyFill="1" applyBorder="1" applyAlignment="1">
      <alignment horizontal="center"/>
    </xf>
    <xf numFmtId="164" fontId="12" fillId="19" borderId="2" xfId="1" applyNumberFormat="1" applyFont="1" applyFill="1" applyBorder="1" applyAlignment="1">
      <alignment vertical="center"/>
    </xf>
    <xf numFmtId="164" fontId="12" fillId="19" borderId="2" xfId="1" applyNumberFormat="1" applyFont="1" applyFill="1" applyBorder="1" applyAlignment="1">
      <alignment horizontal="center" vertical="center"/>
    </xf>
    <xf numFmtId="164" fontId="12" fillId="19" borderId="4" xfId="1" applyNumberFormat="1" applyFont="1" applyFill="1" applyBorder="1" applyAlignment="1">
      <alignment vertical="center"/>
    </xf>
    <xf numFmtId="164" fontId="12" fillId="19" borderId="3" xfId="1" applyNumberFormat="1" applyFont="1" applyFill="1" applyBorder="1" applyAlignment="1">
      <alignment horizontal="center" vertical="center"/>
    </xf>
    <xf numFmtId="164" fontId="12" fillId="19" borderId="13" xfId="1" applyNumberFormat="1" applyFont="1" applyFill="1" applyBorder="1" applyAlignment="1">
      <alignment horizontal="right" vertical="center" readingOrder="1"/>
    </xf>
    <xf numFmtId="164" fontId="12" fillId="19" borderId="13" xfId="1" applyNumberFormat="1" applyFont="1" applyFill="1" applyBorder="1" applyAlignment="1">
      <alignment vertical="center"/>
    </xf>
    <xf numFmtId="164" fontId="12" fillId="19" borderId="3" xfId="1" applyNumberFormat="1" applyFont="1" applyFill="1" applyBorder="1" applyAlignment="1">
      <alignment vertical="center"/>
    </xf>
    <xf numFmtId="0" fontId="4" fillId="19" borderId="2" xfId="0" applyFont="1" applyFill="1" applyBorder="1" applyAlignment="1">
      <alignment horizontal="center"/>
    </xf>
    <xf numFmtId="164" fontId="12" fillId="19" borderId="13" xfId="1" applyNumberFormat="1" applyFont="1" applyFill="1" applyBorder="1" applyAlignment="1"/>
    <xf numFmtId="164" fontId="12" fillId="19" borderId="3" xfId="1" applyNumberFormat="1" applyFont="1" applyFill="1" applyBorder="1" applyAlignment="1">
      <alignment horizontal="center"/>
    </xf>
    <xf numFmtId="164" fontId="12" fillId="19" borderId="3" xfId="1" applyNumberFormat="1" applyFont="1" applyFill="1" applyBorder="1" applyAlignment="1"/>
    <xf numFmtId="164" fontId="12" fillId="19" borderId="11" xfId="1" applyNumberFormat="1" applyFont="1" applyFill="1" applyBorder="1" applyAlignment="1"/>
    <xf numFmtId="164" fontId="12" fillId="19" borderId="11" xfId="1" applyNumberFormat="1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 vertical="center"/>
    </xf>
    <xf numFmtId="164" fontId="3" fillId="20" borderId="1" xfId="1" applyNumberFormat="1" applyFont="1" applyFill="1" applyBorder="1" applyAlignment="1">
      <alignment vertical="center"/>
    </xf>
    <xf numFmtId="164" fontId="3" fillId="20" borderId="1" xfId="1" applyNumberFormat="1" applyFont="1" applyFill="1" applyBorder="1" applyAlignment="1">
      <alignment horizontal="center" vertical="center"/>
    </xf>
    <xf numFmtId="164" fontId="4" fillId="20" borderId="3" xfId="1" applyNumberFormat="1" applyFont="1" applyFill="1" applyBorder="1" applyAlignment="1">
      <alignment horizontal="center"/>
    </xf>
    <xf numFmtId="164" fontId="12" fillId="20" borderId="2" xfId="1" applyNumberFormat="1" applyFont="1" applyFill="1" applyBorder="1" applyAlignment="1">
      <alignment vertical="center"/>
    </xf>
    <xf numFmtId="164" fontId="12" fillId="20" borderId="2" xfId="1" applyNumberFormat="1" applyFont="1" applyFill="1" applyBorder="1" applyAlignment="1">
      <alignment horizontal="center" vertical="center"/>
    </xf>
    <xf numFmtId="164" fontId="12" fillId="20" borderId="4" xfId="1" applyNumberFormat="1" applyFont="1" applyFill="1" applyBorder="1" applyAlignment="1">
      <alignment vertical="center"/>
    </xf>
    <xf numFmtId="164" fontId="12" fillId="20" borderId="3" xfId="1" applyNumberFormat="1" applyFont="1" applyFill="1" applyBorder="1" applyAlignment="1">
      <alignment horizontal="center" vertical="center"/>
    </xf>
    <xf numFmtId="164" fontId="12" fillId="20" borderId="13" xfId="1" applyNumberFormat="1" applyFont="1" applyFill="1" applyBorder="1" applyAlignment="1">
      <alignment horizontal="right" vertical="center" readingOrder="1"/>
    </xf>
    <xf numFmtId="164" fontId="12" fillId="20" borderId="13" xfId="1" applyNumberFormat="1" applyFont="1" applyFill="1" applyBorder="1" applyAlignment="1">
      <alignment vertical="center"/>
    </xf>
    <xf numFmtId="164" fontId="12" fillId="20" borderId="3" xfId="1" applyNumberFormat="1" applyFont="1" applyFill="1" applyBorder="1" applyAlignment="1">
      <alignment vertical="center"/>
    </xf>
    <xf numFmtId="0" fontId="4" fillId="20" borderId="2" xfId="0" applyFont="1" applyFill="1" applyBorder="1" applyAlignment="1">
      <alignment horizontal="center"/>
    </xf>
    <xf numFmtId="164" fontId="12" fillId="20" borderId="13" xfId="1" applyNumberFormat="1" applyFont="1" applyFill="1" applyBorder="1" applyAlignment="1"/>
    <xf numFmtId="164" fontId="12" fillId="20" borderId="3" xfId="1" applyNumberFormat="1" applyFont="1" applyFill="1" applyBorder="1" applyAlignment="1">
      <alignment horizontal="center"/>
    </xf>
    <xf numFmtId="164" fontId="12" fillId="20" borderId="3" xfId="1" applyNumberFormat="1" applyFont="1" applyFill="1" applyBorder="1" applyAlignment="1"/>
    <xf numFmtId="164" fontId="12" fillId="20" borderId="11" xfId="1" applyNumberFormat="1" applyFont="1" applyFill="1" applyBorder="1" applyAlignment="1"/>
    <xf numFmtId="164" fontId="12" fillId="20" borderId="11" xfId="1" applyNumberFormat="1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 vertical="center"/>
    </xf>
    <xf numFmtId="164" fontId="3" fillId="21" borderId="1" xfId="1" applyNumberFormat="1" applyFont="1" applyFill="1" applyBorder="1" applyAlignment="1">
      <alignment vertical="center"/>
    </xf>
    <xf numFmtId="164" fontId="3" fillId="21" borderId="1" xfId="1" applyNumberFormat="1" applyFont="1" applyFill="1" applyBorder="1" applyAlignment="1">
      <alignment horizontal="center" vertical="center"/>
    </xf>
    <xf numFmtId="164" fontId="12" fillId="21" borderId="2" xfId="1" applyNumberFormat="1" applyFont="1" applyFill="1" applyBorder="1" applyAlignment="1">
      <alignment vertical="center"/>
    </xf>
    <xf numFmtId="164" fontId="12" fillId="21" borderId="2" xfId="1" applyNumberFormat="1" applyFont="1" applyFill="1" applyBorder="1" applyAlignment="1">
      <alignment horizontal="center" vertical="center"/>
    </xf>
    <xf numFmtId="164" fontId="12" fillId="21" borderId="4" xfId="1" applyNumberFormat="1" applyFont="1" applyFill="1" applyBorder="1" applyAlignment="1">
      <alignment vertical="center"/>
    </xf>
    <xf numFmtId="164" fontId="12" fillId="21" borderId="3" xfId="1" applyNumberFormat="1" applyFont="1" applyFill="1" applyBorder="1" applyAlignment="1">
      <alignment horizontal="center" vertical="center"/>
    </xf>
    <xf numFmtId="164" fontId="12" fillId="21" borderId="13" xfId="1" applyNumberFormat="1" applyFont="1" applyFill="1" applyBorder="1" applyAlignment="1">
      <alignment horizontal="right" vertical="center" readingOrder="1"/>
    </xf>
    <xf numFmtId="164" fontId="12" fillId="21" borderId="13" xfId="1" applyNumberFormat="1" applyFont="1" applyFill="1" applyBorder="1" applyAlignment="1">
      <alignment vertical="center"/>
    </xf>
    <xf numFmtId="164" fontId="12" fillId="21" borderId="3" xfId="1" applyNumberFormat="1" applyFont="1" applyFill="1" applyBorder="1" applyAlignment="1">
      <alignment vertical="center"/>
    </xf>
    <xf numFmtId="0" fontId="4" fillId="21" borderId="2" xfId="0" applyFont="1" applyFill="1" applyBorder="1" applyAlignment="1">
      <alignment horizontal="center"/>
    </xf>
    <xf numFmtId="164" fontId="12" fillId="21" borderId="13" xfId="1" applyNumberFormat="1" applyFont="1" applyFill="1" applyBorder="1" applyAlignment="1"/>
    <xf numFmtId="164" fontId="12" fillId="21" borderId="3" xfId="1" applyNumberFormat="1" applyFont="1" applyFill="1" applyBorder="1" applyAlignment="1">
      <alignment horizontal="center"/>
    </xf>
    <xf numFmtId="164" fontId="12" fillId="21" borderId="3" xfId="1" applyNumberFormat="1" applyFont="1" applyFill="1" applyBorder="1" applyAlignment="1"/>
    <xf numFmtId="164" fontId="12" fillId="21" borderId="11" xfId="1" applyNumberFormat="1" applyFont="1" applyFill="1" applyBorder="1" applyAlignment="1"/>
    <xf numFmtId="164" fontId="12" fillId="21" borderId="11" xfId="1" applyNumberFormat="1" applyFont="1" applyFill="1" applyBorder="1" applyAlignment="1">
      <alignment horizontal="center"/>
    </xf>
    <xf numFmtId="164" fontId="4" fillId="21" borderId="3" xfId="1" applyNumberFormat="1" applyFont="1" applyFill="1" applyBorder="1" applyAlignment="1">
      <alignment horizontal="center"/>
    </xf>
    <xf numFmtId="164" fontId="13" fillId="13" borderId="0" xfId="1" applyNumberFormat="1" applyFont="1" applyFill="1" applyBorder="1" applyAlignment="1"/>
    <xf numFmtId="164" fontId="13" fillId="13" borderId="0" xfId="1" applyNumberFormat="1" applyFont="1" applyFill="1" applyBorder="1" applyAlignment="1">
      <alignment horizontal="center"/>
    </xf>
    <xf numFmtId="164" fontId="20" fillId="13" borderId="0" xfId="1" applyNumberFormat="1" applyFont="1" applyFill="1" applyBorder="1" applyAlignment="1">
      <alignment horizontal="center" vertical="center"/>
    </xf>
    <xf numFmtId="0" fontId="22" fillId="13" borderId="0" xfId="0" applyFont="1" applyFill="1" applyAlignment="1">
      <alignment horizontal="center" vertical="center"/>
    </xf>
    <xf numFmtId="0" fontId="14" fillId="13" borderId="0" xfId="0" applyFont="1" applyFill="1" applyAlignment="1">
      <alignment horizontal="left" vertical="center"/>
    </xf>
    <xf numFmtId="0" fontId="0" fillId="13" borderId="0" xfId="0" applyFill="1" applyAlignment="1">
      <alignment horizontal="center"/>
    </xf>
    <xf numFmtId="0" fontId="0" fillId="13" borderId="0" xfId="0" applyFill="1"/>
    <xf numFmtId="0" fontId="6" fillId="13" borderId="0" xfId="0" applyFont="1" applyFill="1" applyAlignment="1">
      <alignment horizontal="center"/>
    </xf>
    <xf numFmtId="0" fontId="7" fillId="13" borderId="0" xfId="0" applyFont="1" applyFill="1" applyBorder="1"/>
    <xf numFmtId="0" fontId="11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/>
    </xf>
    <xf numFmtId="0" fontId="22" fillId="13" borderId="0" xfId="0" applyFont="1" applyFill="1" applyBorder="1" applyAlignment="1">
      <alignment horizontal="center" vertical="center"/>
    </xf>
    <xf numFmtId="0" fontId="19" fillId="13" borderId="0" xfId="0" applyFont="1" applyFill="1" applyBorder="1"/>
    <xf numFmtId="0" fontId="5" fillId="13" borderId="0" xfId="0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4" fillId="22" borderId="30" xfId="0" applyFont="1" applyFill="1" applyBorder="1" applyAlignment="1">
      <alignment horizontal="center"/>
    </xf>
    <xf numFmtId="164" fontId="12" fillId="22" borderId="3" xfId="1" applyNumberFormat="1" applyFont="1" applyFill="1" applyBorder="1" applyAlignment="1">
      <alignment horizontal="right" vertical="center"/>
    </xf>
    <xf numFmtId="165" fontId="4" fillId="22" borderId="3" xfId="1" applyNumberFormat="1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horizontal="center"/>
    </xf>
    <xf numFmtId="164" fontId="12" fillId="22" borderId="2" xfId="1" applyNumberFormat="1" applyFont="1" applyFill="1" applyBorder="1" applyAlignment="1">
      <alignment horizontal="right" vertical="center"/>
    </xf>
    <xf numFmtId="0" fontId="4" fillId="22" borderId="4" xfId="0" applyFont="1" applyFill="1" applyBorder="1" applyAlignment="1">
      <alignment horizontal="center"/>
    </xf>
    <xf numFmtId="164" fontId="12" fillId="22" borderId="13" xfId="1" applyNumberFormat="1" applyFont="1" applyFill="1" applyBorder="1" applyAlignment="1">
      <alignment horizontal="right" vertical="center"/>
    </xf>
    <xf numFmtId="164" fontId="12" fillId="22" borderId="13" xfId="1" applyNumberFormat="1" applyFont="1" applyFill="1" applyBorder="1" applyAlignment="1"/>
    <xf numFmtId="165" fontId="4" fillId="22" borderId="2" xfId="1" applyNumberFormat="1" applyFont="1" applyFill="1" applyBorder="1" applyAlignment="1">
      <alignment horizontal="center" vertical="center"/>
    </xf>
    <xf numFmtId="164" fontId="12" fillId="22" borderId="3" xfId="1" applyNumberFormat="1" applyFont="1" applyFill="1" applyBorder="1" applyAlignment="1"/>
    <xf numFmtId="164" fontId="12" fillId="22" borderId="2" xfId="1" applyNumberFormat="1" applyFont="1" applyFill="1" applyBorder="1" applyAlignment="1"/>
    <xf numFmtId="165" fontId="4" fillId="22" borderId="4" xfId="1" applyNumberFormat="1" applyFont="1" applyFill="1" applyBorder="1" applyAlignment="1">
      <alignment horizontal="center" vertical="center"/>
    </xf>
    <xf numFmtId="164" fontId="12" fillId="22" borderId="4" xfId="1" applyNumberFormat="1" applyFont="1" applyFill="1" applyBorder="1" applyAlignment="1"/>
    <xf numFmtId="0" fontId="4" fillId="22" borderId="3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164" fontId="12" fillId="22" borderId="11" xfId="1" applyNumberFormat="1" applyFont="1" applyFill="1" applyBorder="1" applyAlignment="1"/>
    <xf numFmtId="165" fontId="4" fillId="22" borderId="11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2" borderId="3" xfId="1" applyNumberFormat="1" applyFont="1" applyFill="1" applyBorder="1" applyAlignment="1">
      <alignment horizontal="center" vertical="center"/>
    </xf>
    <xf numFmtId="164" fontId="12" fillId="22" borderId="13" xfId="1" applyNumberFormat="1" applyFont="1" applyFill="1" applyBorder="1" applyAlignment="1">
      <alignment horizontal="center" vertical="center"/>
    </xf>
    <xf numFmtId="164" fontId="12" fillId="22" borderId="2" xfId="1" applyNumberFormat="1" applyFont="1" applyFill="1" applyBorder="1" applyAlignment="1">
      <alignment horizontal="center" vertical="center"/>
    </xf>
    <xf numFmtId="164" fontId="12" fillId="22" borderId="1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3" fontId="0" fillId="0" borderId="0" xfId="0" applyNumberFormat="1"/>
    <xf numFmtId="0" fontId="22" fillId="13" borderId="0" xfId="0" applyFont="1" applyFill="1"/>
    <xf numFmtId="0" fontId="22" fillId="0" borderId="0" xfId="0" applyFont="1"/>
    <xf numFmtId="0" fontId="6" fillId="13" borderId="0" xfId="0" applyFont="1" applyFill="1" applyAlignment="1">
      <alignment horizontal="center" readingOrder="2"/>
    </xf>
    <xf numFmtId="0" fontId="7" fillId="13" borderId="0" xfId="0" applyFont="1" applyFill="1" applyBorder="1" applyAlignment="1">
      <alignment readingOrder="2"/>
    </xf>
    <xf numFmtId="0" fontId="11" fillId="13" borderId="0" xfId="0" applyFont="1" applyFill="1" applyBorder="1" applyAlignment="1">
      <alignment horizontal="center" vertical="center" readingOrder="2"/>
    </xf>
    <xf numFmtId="0" fontId="0" fillId="13" borderId="0" xfId="0" applyFill="1" applyBorder="1" applyAlignment="1">
      <alignment horizontal="center" readingOrder="2"/>
    </xf>
    <xf numFmtId="0" fontId="22" fillId="13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 readingOrder="2"/>
    </xf>
    <xf numFmtId="0" fontId="0" fillId="0" borderId="0" xfId="0" applyAlignment="1">
      <alignment readingOrder="2"/>
    </xf>
    <xf numFmtId="0" fontId="25" fillId="13" borderId="0" xfId="0" applyFont="1" applyFill="1" applyBorder="1" applyAlignment="1">
      <alignment horizontal="right" readingOrder="2"/>
    </xf>
    <xf numFmtId="164" fontId="12" fillId="13" borderId="21" xfId="1" applyNumberFormat="1" applyFont="1" applyFill="1" applyBorder="1" applyAlignment="1">
      <alignment vertical="center" readingOrder="2"/>
    </xf>
    <xf numFmtId="164" fontId="12" fillId="13" borderId="21" xfId="1" applyNumberFormat="1" applyFont="1" applyFill="1" applyBorder="1" applyAlignment="1">
      <alignment horizontal="right" vertical="center" readingOrder="1"/>
    </xf>
    <xf numFmtId="166" fontId="26" fillId="4" borderId="2" xfId="1" applyNumberFormat="1" applyFont="1" applyFill="1" applyBorder="1" applyAlignment="1">
      <alignment horizontal="center" vertical="center"/>
    </xf>
    <xf numFmtId="164" fontId="27" fillId="4" borderId="24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3" fontId="4" fillId="15" borderId="11" xfId="1" applyNumberFormat="1" applyFont="1" applyFill="1" applyBorder="1" applyAlignment="1">
      <alignment horizontal="center" vertical="center"/>
    </xf>
    <xf numFmtId="3" fontId="4" fillId="7" borderId="4" xfId="1" applyNumberFormat="1" applyFont="1" applyFill="1" applyBorder="1" applyAlignment="1">
      <alignment horizontal="center" vertical="center"/>
    </xf>
    <xf numFmtId="0" fontId="13" fillId="13" borderId="46" xfId="0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12" fillId="4" borderId="13" xfId="1" applyNumberFormat="1" applyFont="1" applyFill="1" applyBorder="1" applyAlignment="1">
      <alignment vertical="center"/>
    </xf>
    <xf numFmtId="164" fontId="12" fillId="4" borderId="4" xfId="1" applyNumberFormat="1" applyFont="1" applyFill="1" applyBorder="1" applyAlignment="1">
      <alignment vertical="center"/>
    </xf>
    <xf numFmtId="164" fontId="12" fillId="4" borderId="14" xfId="1" applyNumberFormat="1" applyFont="1" applyFill="1" applyBorder="1" applyAlignment="1">
      <alignment vertical="center"/>
    </xf>
    <xf numFmtId="164" fontId="12" fillId="13" borderId="21" xfId="1" applyNumberFormat="1" applyFont="1" applyFill="1" applyBorder="1" applyAlignment="1">
      <alignment horizontal="right" vertical="center" readingOrder="2"/>
    </xf>
    <xf numFmtId="166" fontId="22" fillId="0" borderId="0" xfId="0" applyNumberFormat="1" applyFont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3" fontId="20" fillId="13" borderId="0" xfId="0" applyNumberFormat="1" applyFont="1" applyFill="1" applyBorder="1" applyAlignment="1">
      <alignment horizontal="center" vertical="center"/>
    </xf>
    <xf numFmtId="3" fontId="29" fillId="13" borderId="0" xfId="0" applyNumberFormat="1" applyFont="1" applyFill="1" applyBorder="1" applyAlignment="1">
      <alignment horizontal="center" vertical="center"/>
    </xf>
    <xf numFmtId="0" fontId="30" fillId="13" borderId="45" xfId="0" applyFont="1" applyFill="1" applyBorder="1" applyAlignment="1">
      <alignment horizontal="center" vertical="center"/>
    </xf>
    <xf numFmtId="0" fontId="30" fillId="13" borderId="46" xfId="0" applyFont="1" applyFill="1" applyBorder="1" applyAlignment="1">
      <alignment horizontal="center" vertical="center"/>
    </xf>
    <xf numFmtId="164" fontId="4" fillId="9" borderId="2" xfId="1" applyNumberFormat="1" applyFont="1" applyFill="1" applyBorder="1" applyAlignment="1">
      <alignment horizontal="center"/>
    </xf>
    <xf numFmtId="164" fontId="4" fillId="9" borderId="4" xfId="1" applyNumberFormat="1" applyFont="1" applyFill="1" applyBorder="1" applyAlignment="1">
      <alignment horizontal="center"/>
    </xf>
    <xf numFmtId="3" fontId="28" fillId="23" borderId="29" xfId="0" applyNumberFormat="1" applyFont="1" applyFill="1" applyBorder="1" applyAlignment="1">
      <alignment horizontal="center" vertical="center" readingOrder="2"/>
    </xf>
    <xf numFmtId="0" fontId="31" fillId="13" borderId="45" xfId="0" applyFont="1" applyFill="1" applyBorder="1" applyAlignment="1">
      <alignment horizontal="center" vertical="center"/>
    </xf>
    <xf numFmtId="3" fontId="20" fillId="13" borderId="45" xfId="0" applyNumberFormat="1" applyFont="1" applyFill="1" applyBorder="1" applyAlignment="1">
      <alignment horizontal="center" vertical="center"/>
    </xf>
    <xf numFmtId="164" fontId="12" fillId="12" borderId="50" xfId="1" applyNumberFormat="1" applyFont="1" applyFill="1" applyBorder="1" applyAlignment="1">
      <alignment horizontal="center" vertical="center"/>
    </xf>
    <xf numFmtId="164" fontId="12" fillId="12" borderId="18" xfId="1" applyNumberFormat="1" applyFont="1" applyFill="1" applyBorder="1" applyAlignment="1">
      <alignment horizontal="center" vertical="center"/>
    </xf>
    <xf numFmtId="164" fontId="12" fillId="3" borderId="50" xfId="1" applyNumberFormat="1" applyFont="1" applyFill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164" fontId="12" fillId="12" borderId="51" xfId="1" applyNumberFormat="1" applyFont="1" applyFill="1" applyBorder="1" applyAlignment="1">
      <alignment vertical="center"/>
    </xf>
    <xf numFmtId="164" fontId="12" fillId="12" borderId="52" xfId="1" applyNumberFormat="1" applyFont="1" applyFill="1" applyBorder="1" applyAlignment="1">
      <alignment horizontal="center" vertical="center"/>
    </xf>
    <xf numFmtId="166" fontId="4" fillId="12" borderId="53" xfId="1" applyNumberFormat="1" applyFont="1" applyFill="1" applyBorder="1" applyAlignment="1">
      <alignment horizontal="center" vertical="center"/>
    </xf>
    <xf numFmtId="166" fontId="4" fillId="12" borderId="54" xfId="1" applyNumberFormat="1" applyFont="1" applyFill="1" applyBorder="1" applyAlignment="1">
      <alignment horizontal="center" vertical="center"/>
    </xf>
    <xf numFmtId="164" fontId="12" fillId="12" borderId="17" xfId="1" applyNumberFormat="1" applyFont="1" applyFill="1" applyBorder="1" applyAlignment="1">
      <alignment horizontal="center" vertical="center"/>
    </xf>
    <xf numFmtId="166" fontId="26" fillId="4" borderId="3" xfId="1" applyNumberFormat="1" applyFont="1" applyFill="1" applyBorder="1" applyAlignment="1">
      <alignment horizontal="center" vertical="center"/>
    </xf>
    <xf numFmtId="164" fontId="12" fillId="3" borderId="20" xfId="1" applyNumberFormat="1" applyFont="1" applyFill="1" applyBorder="1" applyAlignment="1">
      <alignment vertical="center"/>
    </xf>
    <xf numFmtId="164" fontId="12" fillId="3" borderId="52" xfId="1" applyNumberFormat="1" applyFont="1" applyFill="1" applyBorder="1" applyAlignment="1">
      <alignment horizontal="center" vertical="center"/>
    </xf>
    <xf numFmtId="164" fontId="12" fillId="3" borderId="7" xfId="1" applyNumberFormat="1" applyFont="1" applyFill="1" applyBorder="1" applyAlignment="1">
      <alignment vertical="center"/>
    </xf>
    <xf numFmtId="164" fontId="12" fillId="3" borderId="57" xfId="1" applyNumberFormat="1" applyFont="1" applyFill="1" applyBorder="1" applyAlignment="1">
      <alignment vertical="center"/>
    </xf>
    <xf numFmtId="164" fontId="12" fillId="3" borderId="55" xfId="1" applyNumberFormat="1" applyFont="1" applyFill="1" applyBorder="1" applyAlignment="1">
      <alignment horizontal="center" vertical="center"/>
    </xf>
    <xf numFmtId="3" fontId="4" fillId="3" borderId="25" xfId="4" applyNumberFormat="1" applyFont="1" applyFill="1" applyBorder="1" applyAlignment="1">
      <alignment horizontal="center" vertical="center"/>
    </xf>
    <xf numFmtId="3" fontId="4" fillId="3" borderId="36" xfId="4" applyNumberFormat="1" applyFont="1" applyFill="1" applyBorder="1" applyAlignment="1">
      <alignment horizontal="center" vertical="center"/>
    </xf>
    <xf numFmtId="165" fontId="4" fillId="3" borderId="58" xfId="4" applyNumberFormat="1" applyFont="1" applyFill="1" applyBorder="1" applyAlignment="1">
      <alignment horizontal="center" vertical="center"/>
    </xf>
    <xf numFmtId="3" fontId="32" fillId="23" borderId="29" xfId="0" applyNumberFormat="1" applyFont="1" applyFill="1" applyBorder="1" applyAlignment="1">
      <alignment horizontal="right" vertical="center" readingOrder="2"/>
    </xf>
    <xf numFmtId="0" fontId="15" fillId="3" borderId="13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21" borderId="34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21" borderId="32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13" xfId="0" applyFont="1" applyFill="1" applyBorder="1" applyAlignment="1">
      <alignment horizontal="center" vertical="center"/>
    </xf>
    <xf numFmtId="0" fontId="15" fillId="17" borderId="32" xfId="0" applyFont="1" applyFill="1" applyBorder="1" applyAlignment="1">
      <alignment horizontal="center" vertical="center"/>
    </xf>
    <xf numFmtId="0" fontId="15" fillId="18" borderId="31" xfId="0" applyFont="1" applyFill="1" applyBorder="1" applyAlignment="1">
      <alignment horizontal="center" vertical="center"/>
    </xf>
    <xf numFmtId="0" fontId="15" fillId="18" borderId="13" xfId="0" applyFont="1" applyFill="1" applyBorder="1" applyAlignment="1">
      <alignment horizontal="center" vertical="center"/>
    </xf>
    <xf numFmtId="0" fontId="15" fillId="18" borderId="32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15" fillId="10" borderId="32" xfId="0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vertical="center"/>
    </xf>
    <xf numFmtId="0" fontId="15" fillId="15" borderId="32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15" fillId="19" borderId="31" xfId="0" applyFont="1" applyFill="1" applyBorder="1" applyAlignment="1">
      <alignment horizontal="center" vertical="center"/>
    </xf>
    <xf numFmtId="0" fontId="15" fillId="19" borderId="13" xfId="0" applyFont="1" applyFill="1" applyBorder="1" applyAlignment="1">
      <alignment horizontal="center" vertical="center"/>
    </xf>
    <xf numFmtId="0" fontId="15" fillId="19" borderId="32" xfId="0" applyFont="1" applyFill="1" applyBorder="1" applyAlignment="1">
      <alignment horizontal="center" vertical="center"/>
    </xf>
    <xf numFmtId="0" fontId="15" fillId="16" borderId="13" xfId="0" applyFont="1" applyFill="1" applyBorder="1" applyAlignment="1">
      <alignment horizontal="center" vertical="center"/>
    </xf>
    <xf numFmtId="0" fontId="15" fillId="16" borderId="32" xfId="0" applyFont="1" applyFill="1" applyBorder="1" applyAlignment="1">
      <alignment horizontal="center" vertical="center"/>
    </xf>
    <xf numFmtId="0" fontId="15" fillId="17" borderId="31" xfId="0" applyFont="1" applyFill="1" applyBorder="1" applyAlignment="1">
      <alignment horizontal="center" vertical="center"/>
    </xf>
    <xf numFmtId="0" fontId="15" fillId="14" borderId="31" xfId="0" applyFont="1" applyFill="1" applyBorder="1" applyAlignment="1">
      <alignment horizontal="center" vertical="center"/>
    </xf>
    <xf numFmtId="0" fontId="15" fillId="14" borderId="13" xfId="0" applyFont="1" applyFill="1" applyBorder="1" applyAlignment="1">
      <alignment horizontal="center" vertical="center"/>
    </xf>
    <xf numFmtId="0" fontId="15" fillId="14" borderId="32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readingOrder="2"/>
    </xf>
    <xf numFmtId="0" fontId="15" fillId="20" borderId="31" xfId="0" applyFont="1" applyFill="1" applyBorder="1" applyAlignment="1">
      <alignment horizontal="center" vertical="center"/>
    </xf>
    <xf numFmtId="0" fontId="15" fillId="20" borderId="13" xfId="0" applyFont="1" applyFill="1" applyBorder="1" applyAlignment="1">
      <alignment horizontal="center" vertical="center"/>
    </xf>
    <xf numFmtId="0" fontId="15" fillId="20" borderId="32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15" fillId="22" borderId="13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5" fillId="12" borderId="20" xfId="0" applyFont="1" applyFill="1" applyBorder="1" applyAlignment="1">
      <alignment horizontal="center" vertical="center"/>
    </xf>
    <xf numFmtId="0" fontId="15" fillId="12" borderId="21" xfId="0" applyFont="1" applyFill="1" applyBorder="1" applyAlignment="1">
      <alignment horizontal="center" vertical="center"/>
    </xf>
    <xf numFmtId="0" fontId="15" fillId="12" borderId="22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13" borderId="40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13" borderId="37" xfId="0" applyFont="1" applyFill="1" applyBorder="1" applyAlignment="1">
      <alignment horizontal="center" vertical="center"/>
    </xf>
    <xf numFmtId="164" fontId="13" fillId="13" borderId="0" xfId="1" applyNumberFormat="1" applyFont="1" applyFill="1" applyBorder="1" applyAlignment="1">
      <alignment horizontal="right" readingOrder="1"/>
    </xf>
    <xf numFmtId="0" fontId="15" fillId="9" borderId="31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32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/>
    </xf>
    <xf numFmtId="0" fontId="4" fillId="13" borderId="43" xfId="0" applyFont="1" applyFill="1" applyBorder="1" applyAlignment="1">
      <alignment horizontal="center" vertical="center"/>
    </xf>
    <xf numFmtId="0" fontId="4" fillId="13" borderId="44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3" fillId="13" borderId="48" xfId="0" applyFont="1" applyFill="1" applyBorder="1" applyAlignment="1">
      <alignment horizontal="center" vertical="center"/>
    </xf>
    <xf numFmtId="0" fontId="13" fillId="13" borderId="4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readingOrder="2"/>
    </xf>
    <xf numFmtId="164" fontId="13" fillId="13" borderId="33" xfId="1" applyNumberFormat="1" applyFont="1" applyFill="1" applyBorder="1" applyAlignment="1">
      <alignment horizontal="right"/>
    </xf>
    <xf numFmtId="164" fontId="13" fillId="13" borderId="0" xfId="1" applyNumberFormat="1" applyFont="1" applyFill="1" applyBorder="1" applyAlignment="1">
      <alignment horizontal="right"/>
    </xf>
    <xf numFmtId="164" fontId="13" fillId="13" borderId="0" xfId="1" applyNumberFormat="1" applyFont="1" applyFill="1" applyBorder="1" applyAlignment="1">
      <alignment horizontal="right" vertical="center" readingOrder="1"/>
    </xf>
    <xf numFmtId="0" fontId="15" fillId="3" borderId="16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0" fillId="13" borderId="47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</cellXfs>
  <cellStyles count="6">
    <cellStyle name="Comma" xfId="1" builtinId="3"/>
    <cellStyle name="Comma 2" xfId="4"/>
    <cellStyle name="Comma 2 2" xfId="5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J556"/>
  <sheetViews>
    <sheetView rightToLeft="1" tabSelected="1" zoomScale="70" zoomScaleNormal="70" zoomScaleSheetLayoutView="100" zoomScalePageLayoutView="55" workbookViewId="0">
      <selection activeCell="F57" sqref="F57"/>
    </sheetView>
  </sheetViews>
  <sheetFormatPr defaultRowHeight="20.25"/>
  <cols>
    <col min="1" max="1" width="10" customWidth="1"/>
    <col min="2" max="2" width="29.140625" style="3" customWidth="1"/>
    <col min="3" max="3" width="59" style="2" customWidth="1"/>
    <col min="4" max="4" width="31.42578125" style="1" customWidth="1"/>
    <col min="5" max="5" width="30.140625" style="146" customWidth="1"/>
    <col min="6" max="6" width="37.42578125" style="203" customWidth="1"/>
    <col min="7" max="7" width="31.28515625" style="146" customWidth="1"/>
    <col min="8" max="8" width="9.7109375" customWidth="1"/>
    <col min="9" max="10" width="9.140625" customWidth="1"/>
  </cols>
  <sheetData>
    <row r="1" spans="1:7" ht="32.25">
      <c r="A1" s="505" t="s">
        <v>64</v>
      </c>
      <c r="B1" s="505"/>
      <c r="C1" s="505"/>
      <c r="D1" s="505"/>
      <c r="E1" s="505"/>
      <c r="F1" s="197"/>
    </row>
    <row r="2" spans="1:7" ht="41.25" thickBot="1">
      <c r="A2" s="473" t="s">
        <v>93</v>
      </c>
      <c r="B2" s="473"/>
      <c r="C2" s="473"/>
      <c r="D2" s="473"/>
      <c r="E2" s="473"/>
    </row>
    <row r="3" spans="1:7" ht="33.75" thickTop="1" thickBot="1">
      <c r="A3" s="18" t="s">
        <v>0</v>
      </c>
      <c r="B3" s="19" t="s">
        <v>1</v>
      </c>
      <c r="C3" s="19" t="s">
        <v>18</v>
      </c>
      <c r="D3" s="19" t="s">
        <v>27</v>
      </c>
      <c r="E3" s="19" t="s">
        <v>246</v>
      </c>
    </row>
    <row r="4" spans="1:7" ht="41.25" customHeight="1" thickTop="1">
      <c r="A4" s="4">
        <v>1</v>
      </c>
      <c r="B4" s="512" t="s">
        <v>57</v>
      </c>
      <c r="C4" s="191" t="s">
        <v>128</v>
      </c>
      <c r="D4" s="38" t="s">
        <v>17</v>
      </c>
      <c r="E4" s="158">
        <f>E256+E272+E288+E304+E320+E336+E352+E368+E384+E400+E416+E432</f>
        <v>154197688</v>
      </c>
      <c r="F4" s="205"/>
      <c r="G4" s="228"/>
    </row>
    <row r="5" spans="1:7" ht="33" customHeight="1">
      <c r="A5" s="5">
        <f>A4+1</f>
        <v>2</v>
      </c>
      <c r="B5" s="513"/>
      <c r="C5" s="192" t="s">
        <v>99</v>
      </c>
      <c r="D5" s="39" t="s">
        <v>17</v>
      </c>
      <c r="E5" s="159">
        <f>E6</f>
        <v>226467644</v>
      </c>
      <c r="F5" s="205"/>
      <c r="G5" s="228"/>
    </row>
    <row r="6" spans="1:7" ht="33" customHeight="1">
      <c r="A6" s="6">
        <v>3</v>
      </c>
      <c r="B6" s="513"/>
      <c r="C6" s="193" t="s">
        <v>100</v>
      </c>
      <c r="D6" s="40" t="s">
        <v>17</v>
      </c>
      <c r="E6" s="159">
        <f t="shared" ref="E6:E19" si="0">E258+E274+E290+E306+E322+E338+E354+E370+E386+E402+E418+E434</f>
        <v>226467644</v>
      </c>
      <c r="F6" s="205"/>
      <c r="G6" s="228"/>
    </row>
    <row r="7" spans="1:7" ht="33" customHeight="1">
      <c r="A7" s="5">
        <f t="shared" ref="A7:A20" si="1">A6+1</f>
        <v>4</v>
      </c>
      <c r="B7" s="513"/>
      <c r="C7" s="20" t="s">
        <v>129</v>
      </c>
      <c r="D7" s="40" t="s">
        <v>17</v>
      </c>
      <c r="E7" s="159">
        <f t="shared" si="0"/>
        <v>48389335</v>
      </c>
      <c r="F7" s="205"/>
      <c r="G7" s="228"/>
    </row>
    <row r="8" spans="1:7" ht="33" customHeight="1">
      <c r="A8" s="7">
        <f>A7+1</f>
        <v>5</v>
      </c>
      <c r="B8" s="513"/>
      <c r="C8" s="194" t="s">
        <v>101</v>
      </c>
      <c r="D8" s="40" t="s">
        <v>17</v>
      </c>
      <c r="E8" s="159">
        <f t="shared" si="0"/>
        <v>30754617</v>
      </c>
      <c r="F8" s="205"/>
      <c r="G8" s="228"/>
    </row>
    <row r="9" spans="1:7" ht="33" customHeight="1">
      <c r="A9" s="5">
        <f>A8+1</f>
        <v>6</v>
      </c>
      <c r="B9" s="513"/>
      <c r="C9" s="195" t="s">
        <v>102</v>
      </c>
      <c r="D9" s="39" t="s">
        <v>17</v>
      </c>
      <c r="E9" s="160">
        <f t="shared" si="0"/>
        <v>147323692</v>
      </c>
      <c r="F9" s="205"/>
      <c r="G9" s="228"/>
    </row>
    <row r="10" spans="1:7" ht="33" customHeight="1">
      <c r="A10" s="8">
        <f t="shared" si="1"/>
        <v>7</v>
      </c>
      <c r="B10" s="513"/>
      <c r="C10" s="193" t="s">
        <v>103</v>
      </c>
      <c r="D10" s="39" t="s">
        <v>17</v>
      </c>
      <c r="E10" s="160">
        <f t="shared" si="0"/>
        <v>226467644</v>
      </c>
      <c r="F10" s="205"/>
      <c r="G10" s="228"/>
    </row>
    <row r="11" spans="1:7" ht="33" customHeight="1">
      <c r="A11" s="9">
        <f t="shared" si="1"/>
        <v>8</v>
      </c>
      <c r="B11" s="513"/>
      <c r="C11" s="194" t="s">
        <v>104</v>
      </c>
      <c r="D11" s="39" t="s">
        <v>17</v>
      </c>
      <c r="E11" s="159">
        <f t="shared" si="0"/>
        <v>8758441</v>
      </c>
      <c r="F11" s="205"/>
      <c r="G11" s="228"/>
    </row>
    <row r="12" spans="1:7" ht="33" customHeight="1">
      <c r="A12" s="9">
        <f t="shared" si="1"/>
        <v>9</v>
      </c>
      <c r="B12" s="513"/>
      <c r="C12" s="194" t="s">
        <v>105</v>
      </c>
      <c r="D12" s="40" t="s">
        <v>17</v>
      </c>
      <c r="E12" s="161">
        <f t="shared" si="0"/>
        <v>86932945</v>
      </c>
      <c r="F12" s="205"/>
      <c r="G12" s="228"/>
    </row>
    <row r="13" spans="1:7" ht="33" customHeight="1">
      <c r="A13" s="9">
        <f t="shared" si="1"/>
        <v>10</v>
      </c>
      <c r="B13" s="513"/>
      <c r="C13" s="194" t="s">
        <v>106</v>
      </c>
      <c r="D13" s="40" t="s">
        <v>17</v>
      </c>
      <c r="E13" s="159">
        <f t="shared" si="0"/>
        <v>87663153</v>
      </c>
      <c r="F13" s="205"/>
      <c r="G13" s="228"/>
    </row>
    <row r="14" spans="1:7" ht="33" customHeight="1">
      <c r="A14" s="9">
        <f t="shared" si="1"/>
        <v>11</v>
      </c>
      <c r="B14" s="513"/>
      <c r="C14" s="194" t="s">
        <v>107</v>
      </c>
      <c r="D14" s="40" t="s">
        <v>17</v>
      </c>
      <c r="E14" s="159">
        <f t="shared" si="0"/>
        <v>9887099</v>
      </c>
      <c r="F14" s="205"/>
      <c r="G14" s="228"/>
    </row>
    <row r="15" spans="1:7" ht="33" customHeight="1">
      <c r="A15" s="8">
        <f t="shared" si="1"/>
        <v>12</v>
      </c>
      <c r="B15" s="513"/>
      <c r="C15" s="194" t="s">
        <v>108</v>
      </c>
      <c r="D15" s="40" t="s">
        <v>17</v>
      </c>
      <c r="E15" s="159">
        <f t="shared" si="0"/>
        <v>246493</v>
      </c>
      <c r="F15" s="205"/>
      <c r="G15" s="228"/>
    </row>
    <row r="16" spans="1:7" ht="33" customHeight="1">
      <c r="A16" s="9">
        <f t="shared" si="1"/>
        <v>13</v>
      </c>
      <c r="B16" s="513"/>
      <c r="C16" s="194" t="s">
        <v>109</v>
      </c>
      <c r="D16" s="40" t="s">
        <v>17</v>
      </c>
      <c r="E16" s="159">
        <f t="shared" si="0"/>
        <v>11686234</v>
      </c>
      <c r="F16" s="205"/>
      <c r="G16" s="228"/>
    </row>
    <row r="17" spans="1:7" ht="33" customHeight="1">
      <c r="A17" s="9">
        <f t="shared" si="1"/>
        <v>14</v>
      </c>
      <c r="B17" s="513"/>
      <c r="C17" s="194" t="s">
        <v>110</v>
      </c>
      <c r="D17" s="40" t="s">
        <v>17</v>
      </c>
      <c r="E17" s="161">
        <f t="shared" si="0"/>
        <v>160842</v>
      </c>
      <c r="F17" s="205"/>
      <c r="G17" s="228"/>
    </row>
    <row r="18" spans="1:7" ht="33" customHeight="1">
      <c r="A18" s="8">
        <f t="shared" si="1"/>
        <v>15</v>
      </c>
      <c r="B18" s="513"/>
      <c r="C18" s="195" t="s">
        <v>111</v>
      </c>
      <c r="D18" s="40" t="s">
        <v>17</v>
      </c>
      <c r="E18" s="159">
        <f t="shared" si="0"/>
        <v>21132437</v>
      </c>
      <c r="F18" s="205"/>
      <c r="G18" s="228"/>
    </row>
    <row r="19" spans="1:7" ht="33" customHeight="1" thickBot="1">
      <c r="A19" s="17">
        <f t="shared" si="1"/>
        <v>16</v>
      </c>
      <c r="B19" s="514"/>
      <c r="C19" s="196" t="s">
        <v>130</v>
      </c>
      <c r="D19" s="381" t="s">
        <v>17</v>
      </c>
      <c r="E19" s="162">
        <f t="shared" si="0"/>
        <v>7061768</v>
      </c>
      <c r="F19" s="205"/>
      <c r="G19" s="228"/>
    </row>
    <row r="20" spans="1:7" ht="33" customHeight="1" thickTop="1">
      <c r="A20" s="364">
        <f t="shared" si="1"/>
        <v>17</v>
      </c>
      <c r="B20" s="478" t="s">
        <v>58</v>
      </c>
      <c r="C20" s="365" t="s">
        <v>28</v>
      </c>
      <c r="D20" s="382" t="s">
        <v>17</v>
      </c>
      <c r="E20" s="366">
        <f>E454+E476+E498+E520</f>
        <v>2460585.8412640002</v>
      </c>
      <c r="F20" s="204"/>
      <c r="G20" s="403"/>
    </row>
    <row r="21" spans="1:7" ht="33" customHeight="1">
      <c r="A21" s="367">
        <v>18</v>
      </c>
      <c r="B21" s="478"/>
      <c r="C21" s="368" t="s">
        <v>29</v>
      </c>
      <c r="D21" s="382" t="s">
        <v>17</v>
      </c>
      <c r="E21" s="366">
        <f t="shared" ref="E21:E41" si="2">E455+E477+E499+E521</f>
        <v>124616.507702</v>
      </c>
    </row>
    <row r="22" spans="1:7" ht="33" customHeight="1">
      <c r="A22" s="369">
        <v>19</v>
      </c>
      <c r="B22" s="478"/>
      <c r="C22" s="370" t="s">
        <v>30</v>
      </c>
      <c r="D22" s="382" t="s">
        <v>17</v>
      </c>
      <c r="E22" s="366">
        <f t="shared" si="2"/>
        <v>806382.79942699999</v>
      </c>
    </row>
    <row r="23" spans="1:7" ht="33" customHeight="1">
      <c r="A23" s="369">
        <v>20</v>
      </c>
      <c r="B23" s="478"/>
      <c r="C23" s="371" t="s">
        <v>32</v>
      </c>
      <c r="D23" s="382" t="s">
        <v>17</v>
      </c>
      <c r="E23" s="372">
        <f t="shared" si="2"/>
        <v>56378.986440000001</v>
      </c>
    </row>
    <row r="24" spans="1:7" ht="33" customHeight="1">
      <c r="A24" s="369">
        <v>21</v>
      </c>
      <c r="B24" s="478"/>
      <c r="C24" s="371" t="s">
        <v>33</v>
      </c>
      <c r="D24" s="383" t="s">
        <v>17</v>
      </c>
      <c r="E24" s="366">
        <f t="shared" si="2"/>
        <v>666302.83439099998</v>
      </c>
    </row>
    <row r="25" spans="1:7" ht="33" customHeight="1">
      <c r="A25" s="369">
        <v>22</v>
      </c>
      <c r="B25" s="478"/>
      <c r="C25" s="373" t="s">
        <v>34</v>
      </c>
      <c r="D25" s="384" t="s">
        <v>17</v>
      </c>
      <c r="E25" s="372">
        <f t="shared" si="2"/>
        <v>83700.978595999986</v>
      </c>
    </row>
    <row r="26" spans="1:7" ht="33" customHeight="1">
      <c r="A26" s="367">
        <v>23</v>
      </c>
      <c r="B26" s="478"/>
      <c r="C26" s="374" t="s">
        <v>35</v>
      </c>
      <c r="D26" s="382" t="s">
        <v>17</v>
      </c>
      <c r="E26" s="375">
        <f t="shared" si="2"/>
        <v>70939.423089999997</v>
      </c>
    </row>
    <row r="27" spans="1:7" ht="33" customHeight="1">
      <c r="A27" s="367">
        <v>24</v>
      </c>
      <c r="B27" s="478"/>
      <c r="C27" s="374" t="s">
        <v>36</v>
      </c>
      <c r="D27" s="384" t="s">
        <v>17</v>
      </c>
      <c r="E27" s="372">
        <f t="shared" si="2"/>
        <v>15240.634215999999</v>
      </c>
    </row>
    <row r="28" spans="1:7" ht="33" customHeight="1">
      <c r="A28" s="369">
        <v>25</v>
      </c>
      <c r="B28" s="478"/>
      <c r="C28" s="374" t="s">
        <v>37</v>
      </c>
      <c r="D28" s="384" t="s">
        <v>17</v>
      </c>
      <c r="E28" s="372">
        <f t="shared" si="2"/>
        <v>5940.2974279999999</v>
      </c>
    </row>
    <row r="29" spans="1:7" ht="33" customHeight="1">
      <c r="A29" s="369">
        <v>26</v>
      </c>
      <c r="B29" s="478"/>
      <c r="C29" s="376" t="s">
        <v>38</v>
      </c>
      <c r="D29" s="382" t="s">
        <v>17</v>
      </c>
      <c r="E29" s="375">
        <f t="shared" si="2"/>
        <v>1332966.589806</v>
      </c>
    </row>
    <row r="30" spans="1:7" ht="33" customHeight="1">
      <c r="A30" s="369">
        <v>27</v>
      </c>
      <c r="B30" s="478"/>
      <c r="C30" s="376" t="s">
        <v>39</v>
      </c>
      <c r="D30" s="382" t="s">
        <v>17</v>
      </c>
      <c r="E30" s="375">
        <f t="shared" si="2"/>
        <v>104499.589595</v>
      </c>
    </row>
    <row r="31" spans="1:7" ht="33" customHeight="1">
      <c r="A31" s="369">
        <v>28</v>
      </c>
      <c r="B31" s="478"/>
      <c r="C31" s="376" t="s">
        <v>40</v>
      </c>
      <c r="D31" s="384" t="s">
        <v>17</v>
      </c>
      <c r="E31" s="375">
        <f t="shared" si="2"/>
        <v>1100947.613133</v>
      </c>
      <c r="F31" s="204"/>
      <c r="G31" s="403"/>
    </row>
    <row r="32" spans="1:7" ht="33" customHeight="1">
      <c r="A32" s="369">
        <v>29</v>
      </c>
      <c r="B32" s="478"/>
      <c r="C32" s="376" t="s">
        <v>41</v>
      </c>
      <c r="D32" s="382" t="s">
        <v>17</v>
      </c>
      <c r="E32" s="375">
        <f t="shared" si="2"/>
        <v>37244.781382999994</v>
      </c>
    </row>
    <row r="33" spans="1:6" ht="33" customHeight="1">
      <c r="A33" s="369">
        <v>30</v>
      </c>
      <c r="B33" s="478"/>
      <c r="C33" s="376" t="s">
        <v>42</v>
      </c>
      <c r="D33" s="382" t="s">
        <v>17</v>
      </c>
      <c r="E33" s="375">
        <f t="shared" si="2"/>
        <v>561024.85421000002</v>
      </c>
    </row>
    <row r="34" spans="1:6" ht="33" customHeight="1">
      <c r="A34" s="367">
        <v>31</v>
      </c>
      <c r="B34" s="478"/>
      <c r="C34" s="371" t="s">
        <v>43</v>
      </c>
      <c r="D34" s="382" t="s">
        <v>17</v>
      </c>
      <c r="E34" s="375">
        <f t="shared" si="2"/>
        <v>22416.803</v>
      </c>
    </row>
    <row r="35" spans="1:6" ht="33" customHeight="1">
      <c r="A35" s="367">
        <v>32</v>
      </c>
      <c r="B35" s="478"/>
      <c r="C35" s="371" t="s">
        <v>44</v>
      </c>
      <c r="D35" s="382" t="s">
        <v>17</v>
      </c>
      <c r="E35" s="375">
        <f t="shared" si="2"/>
        <v>483652.20250999997</v>
      </c>
    </row>
    <row r="36" spans="1:6" ht="33" customHeight="1">
      <c r="A36" s="377">
        <v>33</v>
      </c>
      <c r="B36" s="478"/>
      <c r="C36" s="373" t="s">
        <v>45</v>
      </c>
      <c r="D36" s="382" t="s">
        <v>17</v>
      </c>
      <c r="E36" s="375">
        <f t="shared" si="2"/>
        <v>54955.848699999995</v>
      </c>
    </row>
    <row r="37" spans="1:6" ht="33" customHeight="1">
      <c r="A37" s="378">
        <v>34</v>
      </c>
      <c r="B37" s="478"/>
      <c r="C37" s="376" t="s">
        <v>46</v>
      </c>
      <c r="D37" s="382" t="s">
        <v>17</v>
      </c>
      <c r="E37" s="375">
        <f t="shared" si="2"/>
        <v>56078.523234</v>
      </c>
    </row>
    <row r="38" spans="1:6" ht="33" customHeight="1">
      <c r="A38" s="369">
        <v>35</v>
      </c>
      <c r="B38" s="478"/>
      <c r="C38" s="376" t="s">
        <v>47</v>
      </c>
      <c r="D38" s="382" t="s">
        <v>17</v>
      </c>
      <c r="E38" s="375">
        <f t="shared" si="2"/>
        <v>4417.358956</v>
      </c>
    </row>
    <row r="39" spans="1:6" ht="33" customHeight="1">
      <c r="A39" s="369">
        <v>36</v>
      </c>
      <c r="B39" s="478"/>
      <c r="C39" s="376" t="s">
        <v>48</v>
      </c>
      <c r="D39" s="382" t="s">
        <v>17</v>
      </c>
      <c r="E39" s="375">
        <f t="shared" si="2"/>
        <v>3835.0103680000002</v>
      </c>
    </row>
    <row r="40" spans="1:6" ht="33" customHeight="1">
      <c r="A40" s="369">
        <v>37</v>
      </c>
      <c r="B40" s="478"/>
      <c r="C40" s="374" t="s">
        <v>49</v>
      </c>
      <c r="D40" s="382" t="s">
        <v>17</v>
      </c>
      <c r="E40" s="375">
        <f t="shared" si="2"/>
        <v>354739.72246400005</v>
      </c>
    </row>
    <row r="41" spans="1:6" ht="33" customHeight="1" thickBot="1">
      <c r="A41" s="369">
        <v>38</v>
      </c>
      <c r="B41" s="478"/>
      <c r="C41" s="379" t="s">
        <v>50</v>
      </c>
      <c r="D41" s="385" t="s">
        <v>17</v>
      </c>
      <c r="E41" s="380">
        <f t="shared" si="2"/>
        <v>83607.362517999994</v>
      </c>
    </row>
    <row r="42" spans="1:6" ht="33" customHeight="1" thickTop="1">
      <c r="A42" s="198">
        <v>39</v>
      </c>
      <c r="B42" s="495" t="s">
        <v>23</v>
      </c>
      <c r="C42" s="21" t="s">
        <v>2</v>
      </c>
      <c r="D42" s="22" t="s">
        <v>19</v>
      </c>
      <c r="E42" s="152">
        <v>252.791</v>
      </c>
      <c r="F42" s="204"/>
    </row>
    <row r="43" spans="1:6" ht="27.75" customHeight="1">
      <c r="A43" s="483">
        <v>40</v>
      </c>
      <c r="B43" s="496"/>
      <c r="C43" s="23" t="s">
        <v>59</v>
      </c>
      <c r="D43" s="22" t="s">
        <v>19</v>
      </c>
      <c r="E43" s="152">
        <f>SUM(E44:E48)</f>
        <v>242.13100000000003</v>
      </c>
    </row>
    <row r="44" spans="1:6" ht="27.75" customHeight="1">
      <c r="A44" s="484"/>
      <c r="B44" s="496"/>
      <c r="C44" s="24" t="s">
        <v>250</v>
      </c>
      <c r="D44" s="25" t="s">
        <v>19</v>
      </c>
      <c r="E44" s="152">
        <v>162.01300000000001</v>
      </c>
    </row>
    <row r="45" spans="1:6" ht="27.75" customHeight="1">
      <c r="A45" s="484"/>
      <c r="B45" s="496"/>
      <c r="C45" s="24" t="s">
        <v>251</v>
      </c>
      <c r="D45" s="22" t="s">
        <v>19</v>
      </c>
      <c r="E45" s="152">
        <v>44.704999999999998</v>
      </c>
    </row>
    <row r="46" spans="1:6" ht="27.75" customHeight="1">
      <c r="A46" s="484"/>
      <c r="B46" s="496"/>
      <c r="C46" s="24" t="s">
        <v>252</v>
      </c>
      <c r="D46" s="22" t="s">
        <v>19</v>
      </c>
      <c r="E46" s="152">
        <v>23.594000000000001</v>
      </c>
    </row>
    <row r="47" spans="1:6" ht="27.75" customHeight="1">
      <c r="A47" s="484"/>
      <c r="B47" s="496"/>
      <c r="C47" s="24" t="s">
        <v>253</v>
      </c>
      <c r="D47" s="22" t="s">
        <v>19</v>
      </c>
      <c r="E47" s="152">
        <v>7.1630000000000003</v>
      </c>
    </row>
    <row r="48" spans="1:6" ht="27.75" customHeight="1">
      <c r="A48" s="485"/>
      <c r="B48" s="496"/>
      <c r="C48" s="24" t="s">
        <v>254</v>
      </c>
      <c r="D48" s="22" t="s">
        <v>19</v>
      </c>
      <c r="E48" s="152">
        <v>4.6559999999999997</v>
      </c>
    </row>
    <row r="49" spans="1:7" ht="33" customHeight="1">
      <c r="A49" s="199">
        <v>41</v>
      </c>
      <c r="B49" s="496"/>
      <c r="C49" s="26" t="s">
        <v>3</v>
      </c>
      <c r="D49" s="22" t="s">
        <v>20</v>
      </c>
      <c r="E49" s="152">
        <v>102.317802</v>
      </c>
      <c r="F49" s="204"/>
    </row>
    <row r="50" spans="1:7" ht="33" customHeight="1">
      <c r="A50" s="483">
        <v>42</v>
      </c>
      <c r="B50" s="496"/>
      <c r="C50" s="27" t="s">
        <v>60</v>
      </c>
      <c r="D50" s="22" t="s">
        <v>20</v>
      </c>
      <c r="E50" s="152">
        <f>SUM(E51:E55)</f>
        <v>94.920987999999994</v>
      </c>
    </row>
    <row r="51" spans="1:7" ht="33" customHeight="1">
      <c r="A51" s="484"/>
      <c r="B51" s="496"/>
      <c r="C51" s="24" t="s">
        <v>251</v>
      </c>
      <c r="D51" s="22" t="s">
        <v>20</v>
      </c>
      <c r="E51" s="152">
        <v>64.710336999999996</v>
      </c>
    </row>
    <row r="52" spans="1:7" ht="33" customHeight="1">
      <c r="A52" s="484"/>
      <c r="B52" s="496"/>
      <c r="C52" s="24" t="s">
        <v>253</v>
      </c>
      <c r="D52" s="22" t="s">
        <v>20</v>
      </c>
      <c r="E52" s="152">
        <v>12.886608000000001</v>
      </c>
    </row>
    <row r="53" spans="1:7" ht="33" customHeight="1">
      <c r="A53" s="484"/>
      <c r="B53" s="496"/>
      <c r="C53" s="24" t="s">
        <v>254</v>
      </c>
      <c r="D53" s="22" t="s">
        <v>20</v>
      </c>
      <c r="E53" s="152">
        <v>11.764614999999999</v>
      </c>
    </row>
    <row r="54" spans="1:7" ht="33" customHeight="1">
      <c r="A54" s="484"/>
      <c r="B54" s="496"/>
      <c r="C54" s="24" t="s">
        <v>250</v>
      </c>
      <c r="D54" s="22" t="s">
        <v>20</v>
      </c>
      <c r="E54" s="152">
        <v>4.8141930000000004</v>
      </c>
    </row>
    <row r="55" spans="1:7" ht="33" customHeight="1" thickBot="1">
      <c r="A55" s="484"/>
      <c r="B55" s="496"/>
      <c r="C55" s="24" t="s">
        <v>252</v>
      </c>
      <c r="D55" s="22" t="s">
        <v>20</v>
      </c>
      <c r="E55" s="152">
        <v>0.74523499999999998</v>
      </c>
    </row>
    <row r="56" spans="1:7" ht="33" customHeight="1" thickTop="1" thickBot="1">
      <c r="A56" s="200">
        <v>43</v>
      </c>
      <c r="B56" s="496"/>
      <c r="C56" s="27" t="s">
        <v>4</v>
      </c>
      <c r="D56" s="22" t="s">
        <v>19</v>
      </c>
      <c r="E56" s="152">
        <v>385.72800000000001</v>
      </c>
    </row>
    <row r="57" spans="1:7" ht="33" customHeight="1" thickTop="1">
      <c r="A57" s="486">
        <v>44</v>
      </c>
      <c r="B57" s="496"/>
      <c r="C57" s="27" t="s">
        <v>67</v>
      </c>
      <c r="D57" s="22" t="s">
        <v>19</v>
      </c>
      <c r="E57" s="152">
        <f>SUM(E58:E62)</f>
        <v>336.06899999999996</v>
      </c>
    </row>
    <row r="58" spans="1:7" ht="33" customHeight="1">
      <c r="A58" s="484"/>
      <c r="B58" s="496"/>
      <c r="C58" s="24" t="s">
        <v>255</v>
      </c>
      <c r="D58" s="22" t="s">
        <v>19</v>
      </c>
      <c r="E58" s="152">
        <v>100.791</v>
      </c>
    </row>
    <row r="59" spans="1:7" ht="33" customHeight="1">
      <c r="A59" s="484"/>
      <c r="B59" s="496"/>
      <c r="C59" s="24" t="s">
        <v>256</v>
      </c>
      <c r="D59" s="22" t="s">
        <v>19</v>
      </c>
      <c r="E59" s="152">
        <v>93.522000000000006</v>
      </c>
    </row>
    <row r="60" spans="1:7" ht="33" customHeight="1">
      <c r="A60" s="484"/>
      <c r="B60" s="496"/>
      <c r="C60" s="24" t="s">
        <v>257</v>
      </c>
      <c r="D60" s="22" t="s">
        <v>19</v>
      </c>
      <c r="E60" s="152">
        <v>79.956000000000003</v>
      </c>
    </row>
    <row r="61" spans="1:7" ht="33" customHeight="1">
      <c r="A61" s="484"/>
      <c r="B61" s="496"/>
      <c r="C61" s="24" t="s">
        <v>258</v>
      </c>
      <c r="D61" s="22" t="s">
        <v>19</v>
      </c>
      <c r="E61" s="152">
        <v>46.784999999999997</v>
      </c>
    </row>
    <row r="62" spans="1:7" ht="33" customHeight="1" thickBot="1">
      <c r="A62" s="487"/>
      <c r="B62" s="496"/>
      <c r="C62" s="24" t="s">
        <v>259</v>
      </c>
      <c r="D62" s="22" t="s">
        <v>19</v>
      </c>
      <c r="E62" s="152">
        <v>15.015000000000001</v>
      </c>
    </row>
    <row r="63" spans="1:7" s="230" customFormat="1" ht="33" customHeight="1" thickTop="1">
      <c r="A63" s="227">
        <v>45</v>
      </c>
      <c r="B63" s="496"/>
      <c r="C63" s="229" t="s">
        <v>51</v>
      </c>
      <c r="D63" s="28" t="s">
        <v>20</v>
      </c>
      <c r="E63" s="152">
        <v>124.313035</v>
      </c>
      <c r="F63" s="203"/>
      <c r="G63" s="202"/>
    </row>
    <row r="64" spans="1:7" ht="33" customHeight="1">
      <c r="A64" s="483">
        <v>46</v>
      </c>
      <c r="B64" s="496"/>
      <c r="C64" s="27" t="s">
        <v>66</v>
      </c>
      <c r="D64" s="25" t="s">
        <v>20</v>
      </c>
      <c r="E64" s="152">
        <f>SUM(E65:E69)</f>
        <v>88.930675000000008</v>
      </c>
    </row>
    <row r="65" spans="1:7" ht="33" customHeight="1">
      <c r="A65" s="484"/>
      <c r="B65" s="496"/>
      <c r="C65" s="24" t="s">
        <v>255</v>
      </c>
      <c r="D65" s="22" t="s">
        <v>20</v>
      </c>
      <c r="E65" s="152">
        <v>25.804950999999999</v>
      </c>
    </row>
    <row r="66" spans="1:7" ht="33" customHeight="1">
      <c r="A66" s="484"/>
      <c r="B66" s="496"/>
      <c r="C66" s="24" t="s">
        <v>257</v>
      </c>
      <c r="D66" s="22" t="s">
        <v>20</v>
      </c>
      <c r="E66" s="152">
        <v>24.559887</v>
      </c>
    </row>
    <row r="67" spans="1:7" ht="33" customHeight="1">
      <c r="A67" s="484"/>
      <c r="B67" s="496"/>
      <c r="C67" s="24" t="s">
        <v>256</v>
      </c>
      <c r="D67" s="22" t="s">
        <v>20</v>
      </c>
      <c r="E67" s="152">
        <v>19.273897000000002</v>
      </c>
    </row>
    <row r="68" spans="1:7" ht="33" customHeight="1">
      <c r="A68" s="484"/>
      <c r="B68" s="496"/>
      <c r="C68" s="24" t="s">
        <v>258</v>
      </c>
      <c r="D68" s="22" t="s">
        <v>20</v>
      </c>
      <c r="E68" s="152">
        <v>10.632258999999999</v>
      </c>
    </row>
    <row r="69" spans="1:7" ht="33" customHeight="1" thickBot="1">
      <c r="A69" s="484"/>
      <c r="B69" s="496"/>
      <c r="C69" s="24" t="s">
        <v>259</v>
      </c>
      <c r="D69" s="28" t="s">
        <v>20</v>
      </c>
      <c r="E69" s="152">
        <v>8.6596810000000009</v>
      </c>
    </row>
    <row r="70" spans="1:7" s="202" customFormat="1" ht="33" customHeight="1">
      <c r="A70" s="488">
        <v>47</v>
      </c>
      <c r="B70" s="499" t="s">
        <v>134</v>
      </c>
      <c r="C70" s="201" t="s">
        <v>68</v>
      </c>
      <c r="D70" s="172" t="s">
        <v>20</v>
      </c>
      <c r="E70" s="173">
        <f>SUM(E71:E80)</f>
        <v>0</v>
      </c>
      <c r="F70" s="203"/>
    </row>
    <row r="71" spans="1:7" ht="33" customHeight="1">
      <c r="A71" s="489"/>
      <c r="B71" s="500"/>
      <c r="C71" s="399"/>
      <c r="D71" s="174" t="s">
        <v>20</v>
      </c>
      <c r="E71" s="175"/>
    </row>
    <row r="72" spans="1:7" ht="33" customHeight="1">
      <c r="A72" s="489"/>
      <c r="B72" s="500"/>
      <c r="C72" s="400"/>
      <c r="D72" s="174" t="s">
        <v>20</v>
      </c>
      <c r="E72" s="175"/>
    </row>
    <row r="73" spans="1:7" ht="33" customHeight="1">
      <c r="A73" s="489"/>
      <c r="B73" s="500"/>
      <c r="C73" s="180"/>
      <c r="D73" s="174" t="s">
        <v>20</v>
      </c>
      <c r="E73" s="175"/>
    </row>
    <row r="74" spans="1:7" ht="33" customHeight="1">
      <c r="A74" s="489"/>
      <c r="B74" s="500"/>
      <c r="C74" s="180"/>
      <c r="D74" s="174" t="s">
        <v>20</v>
      </c>
      <c r="E74" s="175"/>
    </row>
    <row r="75" spans="1:7" ht="33" customHeight="1">
      <c r="A75" s="489"/>
      <c r="B75" s="500"/>
      <c r="C75" s="180"/>
      <c r="D75" s="174" t="s">
        <v>20</v>
      </c>
      <c r="E75" s="175"/>
    </row>
    <row r="76" spans="1:7" s="171" customFormat="1" ht="33" customHeight="1">
      <c r="A76" s="489"/>
      <c r="B76" s="500"/>
      <c r="C76" s="180"/>
      <c r="D76" s="174" t="s">
        <v>20</v>
      </c>
      <c r="E76" s="176"/>
      <c r="F76" s="206"/>
      <c r="G76" s="386"/>
    </row>
    <row r="77" spans="1:7" ht="33" customHeight="1">
      <c r="A77" s="489"/>
      <c r="B77" s="500"/>
      <c r="C77" s="180"/>
      <c r="D77" s="174" t="s">
        <v>20</v>
      </c>
      <c r="E77" s="177"/>
    </row>
    <row r="78" spans="1:7" ht="33" customHeight="1">
      <c r="A78" s="489"/>
      <c r="B78" s="500"/>
      <c r="C78" s="181"/>
      <c r="D78" s="174" t="s">
        <v>20</v>
      </c>
      <c r="E78" s="175"/>
    </row>
    <row r="79" spans="1:7" ht="33" customHeight="1">
      <c r="A79" s="489"/>
      <c r="B79" s="500"/>
      <c r="C79" s="181"/>
      <c r="D79" s="178" t="s">
        <v>20</v>
      </c>
      <c r="E79" s="185"/>
    </row>
    <row r="80" spans="1:7" ht="33" customHeight="1" thickBot="1">
      <c r="A80" s="490"/>
      <c r="B80" s="500"/>
      <c r="C80" s="182"/>
      <c r="D80" s="183" t="s">
        <v>20</v>
      </c>
      <c r="E80" s="184"/>
    </row>
    <row r="81" spans="1:5" ht="33" customHeight="1">
      <c r="A81" s="497">
        <v>48</v>
      </c>
      <c r="B81" s="500"/>
      <c r="C81" s="179" t="s">
        <v>95</v>
      </c>
      <c r="D81" s="172" t="s">
        <v>20</v>
      </c>
      <c r="E81" s="173">
        <f>SUM(E82:E90)</f>
        <v>0</v>
      </c>
    </row>
    <row r="82" spans="1:5" ht="33" customHeight="1">
      <c r="A82" s="489"/>
      <c r="B82" s="500"/>
      <c r="C82" s="412"/>
      <c r="D82" s="178" t="s">
        <v>20</v>
      </c>
      <c r="E82" s="175"/>
    </row>
    <row r="83" spans="1:5" ht="33" customHeight="1">
      <c r="A83" s="489"/>
      <c r="B83" s="500"/>
      <c r="C83" s="400"/>
      <c r="D83" s="174" t="s">
        <v>20</v>
      </c>
      <c r="E83" s="175"/>
    </row>
    <row r="84" spans="1:5" ht="33" customHeight="1">
      <c r="A84" s="489"/>
      <c r="B84" s="500"/>
      <c r="C84" s="180"/>
      <c r="D84" s="174" t="s">
        <v>20</v>
      </c>
      <c r="E84" s="175"/>
    </row>
    <row r="85" spans="1:5" ht="33" customHeight="1">
      <c r="A85" s="489"/>
      <c r="B85" s="500"/>
      <c r="C85" s="180"/>
      <c r="D85" s="174" t="s">
        <v>20</v>
      </c>
      <c r="E85" s="175"/>
    </row>
    <row r="86" spans="1:5" ht="33" customHeight="1">
      <c r="A86" s="489"/>
      <c r="B86" s="500"/>
      <c r="C86" s="180"/>
      <c r="D86" s="174" t="s">
        <v>20</v>
      </c>
      <c r="E86" s="175"/>
    </row>
    <row r="87" spans="1:5" ht="33" customHeight="1">
      <c r="A87" s="489"/>
      <c r="B87" s="500"/>
      <c r="C87" s="180"/>
      <c r="D87" s="174" t="s">
        <v>20</v>
      </c>
      <c r="E87" s="175"/>
    </row>
    <row r="88" spans="1:5" ht="33" customHeight="1">
      <c r="A88" s="489"/>
      <c r="B88" s="500"/>
      <c r="C88" s="181"/>
      <c r="D88" s="174" t="s">
        <v>20</v>
      </c>
      <c r="E88" s="175"/>
    </row>
    <row r="89" spans="1:5" ht="33" customHeight="1">
      <c r="A89" s="489"/>
      <c r="B89" s="500"/>
      <c r="C89" s="181"/>
      <c r="D89" s="174" t="s">
        <v>20</v>
      </c>
      <c r="E89" s="175"/>
    </row>
    <row r="90" spans="1:5" ht="33" customHeight="1" thickBot="1">
      <c r="A90" s="498"/>
      <c r="B90" s="500"/>
      <c r="C90" s="181"/>
      <c r="D90" s="178" t="s">
        <v>20</v>
      </c>
      <c r="E90" s="185"/>
    </row>
    <row r="91" spans="1:5" ht="33" customHeight="1">
      <c r="A91" s="153">
        <v>49</v>
      </c>
      <c r="B91" s="480" t="s">
        <v>24</v>
      </c>
      <c r="C91" s="428" t="s">
        <v>52</v>
      </c>
      <c r="D91" s="429" t="s">
        <v>17</v>
      </c>
      <c r="E91" s="430">
        <f>E92+E101</f>
        <v>5763989</v>
      </c>
    </row>
    <row r="92" spans="1:5" ht="33" customHeight="1">
      <c r="A92" s="154">
        <v>50</v>
      </c>
      <c r="B92" s="481"/>
      <c r="C92" s="225" t="s">
        <v>8</v>
      </c>
      <c r="D92" s="424" t="s">
        <v>17</v>
      </c>
      <c r="E92" s="431">
        <f>E93+E96</f>
        <v>3400029</v>
      </c>
    </row>
    <row r="93" spans="1:5" ht="33" customHeight="1">
      <c r="A93" s="154">
        <v>51</v>
      </c>
      <c r="B93" s="481"/>
      <c r="C93" s="226" t="s">
        <v>65</v>
      </c>
      <c r="D93" s="424" t="s">
        <v>17</v>
      </c>
      <c r="E93" s="431">
        <f>E94+E95</f>
        <v>1185714</v>
      </c>
    </row>
    <row r="94" spans="1:5" ht="33" customHeight="1">
      <c r="A94" s="154">
        <v>52</v>
      </c>
      <c r="B94" s="481"/>
      <c r="C94" s="226" t="s">
        <v>62</v>
      </c>
      <c r="D94" s="424" t="s">
        <v>17</v>
      </c>
      <c r="E94" s="431">
        <v>1126749</v>
      </c>
    </row>
    <row r="95" spans="1:5" ht="33" customHeight="1">
      <c r="A95" s="154">
        <v>53</v>
      </c>
      <c r="B95" s="481"/>
      <c r="C95" s="155" t="s">
        <v>63</v>
      </c>
      <c r="D95" s="424" t="s">
        <v>17</v>
      </c>
      <c r="E95" s="431">
        <v>58965</v>
      </c>
    </row>
    <row r="96" spans="1:5" ht="33" customHeight="1">
      <c r="A96" s="154">
        <v>54</v>
      </c>
      <c r="B96" s="481"/>
      <c r="C96" s="156" t="s">
        <v>31</v>
      </c>
      <c r="D96" s="424" t="s">
        <v>17</v>
      </c>
      <c r="E96" s="431">
        <f>E97+E98+E99+E100</f>
        <v>2214315</v>
      </c>
    </row>
    <row r="97" spans="1:6" ht="33" customHeight="1">
      <c r="A97" s="154">
        <v>55</v>
      </c>
      <c r="B97" s="481"/>
      <c r="C97" s="226" t="s">
        <v>26</v>
      </c>
      <c r="D97" s="424" t="s">
        <v>17</v>
      </c>
      <c r="E97" s="431">
        <v>580146</v>
      </c>
    </row>
    <row r="98" spans="1:6" ht="33" customHeight="1">
      <c r="A98" s="154">
        <v>56</v>
      </c>
      <c r="B98" s="481"/>
      <c r="C98" s="226" t="s">
        <v>5</v>
      </c>
      <c r="D98" s="424" t="s">
        <v>17</v>
      </c>
      <c r="E98" s="431">
        <v>1305151</v>
      </c>
    </row>
    <row r="99" spans="1:6" ht="33" customHeight="1">
      <c r="A99" s="154">
        <v>57</v>
      </c>
      <c r="B99" s="481"/>
      <c r="C99" s="226" t="s">
        <v>6</v>
      </c>
      <c r="D99" s="424" t="s">
        <v>17</v>
      </c>
      <c r="E99" s="431">
        <v>329018</v>
      </c>
    </row>
    <row r="100" spans="1:6" ht="33" customHeight="1">
      <c r="A100" s="157">
        <v>58</v>
      </c>
      <c r="B100" s="481"/>
      <c r="C100" s="156" t="s">
        <v>7</v>
      </c>
      <c r="D100" s="424" t="s">
        <v>17</v>
      </c>
      <c r="E100" s="431">
        <v>0</v>
      </c>
    </row>
    <row r="101" spans="1:6" ht="33" customHeight="1">
      <c r="A101" s="154">
        <v>59</v>
      </c>
      <c r="B101" s="481"/>
      <c r="C101" s="156" t="s">
        <v>12</v>
      </c>
      <c r="D101" s="425" t="s">
        <v>17</v>
      </c>
      <c r="E101" s="431">
        <f>E102+E103+E104</f>
        <v>2363960</v>
      </c>
    </row>
    <row r="102" spans="1:6" ht="33" customHeight="1">
      <c r="A102" s="154">
        <v>60</v>
      </c>
      <c r="B102" s="481"/>
      <c r="C102" s="156" t="s">
        <v>9</v>
      </c>
      <c r="D102" s="424" t="s">
        <v>17</v>
      </c>
      <c r="E102" s="431">
        <v>354757</v>
      </c>
      <c r="F102" s="204"/>
    </row>
    <row r="103" spans="1:6" ht="33" customHeight="1">
      <c r="A103" s="154">
        <v>61</v>
      </c>
      <c r="B103" s="481"/>
      <c r="C103" s="156" t="s">
        <v>10</v>
      </c>
      <c r="D103" s="424" t="s">
        <v>17</v>
      </c>
      <c r="E103" s="431">
        <v>1876612</v>
      </c>
      <c r="F103" s="427"/>
    </row>
    <row r="104" spans="1:6" ht="33" customHeight="1" thickBot="1">
      <c r="A104" s="154">
        <v>62</v>
      </c>
      <c r="B104" s="482"/>
      <c r="C104" s="156" t="s">
        <v>11</v>
      </c>
      <c r="D104" s="432" t="s">
        <v>17</v>
      </c>
      <c r="E104" s="431">
        <v>132591</v>
      </c>
    </row>
    <row r="105" spans="1:6" ht="33" customHeight="1" thickTop="1">
      <c r="A105" s="10">
        <v>63</v>
      </c>
      <c r="B105" s="509" t="s">
        <v>25</v>
      </c>
      <c r="C105" s="434" t="s">
        <v>13</v>
      </c>
      <c r="D105" s="435" t="s">
        <v>21</v>
      </c>
      <c r="E105" s="439">
        <v>76451</v>
      </c>
    </row>
    <row r="106" spans="1:6" ht="33" customHeight="1">
      <c r="A106" s="11">
        <v>64</v>
      </c>
      <c r="B106" s="509"/>
      <c r="C106" s="436" t="s">
        <v>14</v>
      </c>
      <c r="D106" s="426" t="s">
        <v>127</v>
      </c>
      <c r="E106" s="440">
        <v>1121</v>
      </c>
    </row>
    <row r="107" spans="1:6" ht="33" customHeight="1">
      <c r="A107" s="12">
        <v>65</v>
      </c>
      <c r="B107" s="509"/>
      <c r="C107" s="436" t="s">
        <v>15</v>
      </c>
      <c r="D107" s="426" t="s">
        <v>22</v>
      </c>
      <c r="E107" s="440">
        <v>548</v>
      </c>
    </row>
    <row r="108" spans="1:6" ht="33" customHeight="1" thickBot="1">
      <c r="A108" s="13">
        <v>66</v>
      </c>
      <c r="B108" s="510"/>
      <c r="C108" s="437" t="s">
        <v>16</v>
      </c>
      <c r="D108" s="438" t="s">
        <v>53</v>
      </c>
      <c r="E108" s="441">
        <v>0.9</v>
      </c>
    </row>
    <row r="109" spans="1:6" ht="33" customHeight="1" thickTop="1">
      <c r="A109" s="14">
        <v>67</v>
      </c>
      <c r="B109" s="501" t="s">
        <v>135</v>
      </c>
      <c r="C109" s="409" t="s">
        <v>61</v>
      </c>
      <c r="D109" s="433" t="s">
        <v>17</v>
      </c>
      <c r="E109" s="188">
        <f>D251</f>
        <v>3206236.1521120002</v>
      </c>
    </row>
    <row r="110" spans="1:6" ht="33" customHeight="1">
      <c r="A110" s="15">
        <v>68</v>
      </c>
      <c r="B110" s="475"/>
      <c r="C110" s="410" t="s">
        <v>54</v>
      </c>
      <c r="D110" s="401" t="s">
        <v>17</v>
      </c>
      <c r="E110" s="189">
        <f>E111+E112</f>
        <v>1265914.0932680003</v>
      </c>
      <c r="F110" s="413"/>
    </row>
    <row r="111" spans="1:6" ht="33" customHeight="1">
      <c r="A111" s="15">
        <v>69</v>
      </c>
      <c r="B111" s="475"/>
      <c r="C111" s="409" t="s">
        <v>56</v>
      </c>
      <c r="D111" s="401" t="s">
        <v>17</v>
      </c>
      <c r="E111" s="189">
        <f>E251</f>
        <v>1056614.0932680003</v>
      </c>
    </row>
    <row r="112" spans="1:6" ht="33" customHeight="1" thickBot="1">
      <c r="A112" s="16">
        <v>70</v>
      </c>
      <c r="B112" s="502"/>
      <c r="C112" s="411" t="s">
        <v>55</v>
      </c>
      <c r="D112" s="402" t="s">
        <v>17</v>
      </c>
      <c r="E112" s="190">
        <f>F251</f>
        <v>209300</v>
      </c>
      <c r="F112" s="363"/>
    </row>
    <row r="113" spans="1:7" ht="36.75" customHeight="1" thickTop="1">
      <c r="A113" s="506" t="s">
        <v>131</v>
      </c>
      <c r="B113" s="506"/>
      <c r="C113" s="506"/>
      <c r="D113" s="506"/>
      <c r="E113" s="506"/>
      <c r="F113" s="507"/>
    </row>
    <row r="114" spans="1:7" ht="40.5" customHeight="1">
      <c r="A114" s="491" t="s">
        <v>242</v>
      </c>
      <c r="B114" s="491"/>
      <c r="C114" s="491"/>
      <c r="D114" s="349"/>
      <c r="E114" s="350"/>
      <c r="F114" s="351"/>
    </row>
    <row r="115" spans="1:7" ht="40.5" customHeight="1">
      <c r="A115" s="491" t="s">
        <v>241</v>
      </c>
      <c r="B115" s="491"/>
      <c r="C115" s="491"/>
      <c r="D115" s="491"/>
      <c r="E115" s="491"/>
      <c r="F115" s="351"/>
    </row>
    <row r="116" spans="1:7" ht="39.75" customHeight="1">
      <c r="A116" s="491" t="s">
        <v>240</v>
      </c>
      <c r="B116" s="491"/>
      <c r="C116" s="491"/>
      <c r="D116" s="491"/>
      <c r="E116" s="491"/>
      <c r="F116" s="352"/>
    </row>
    <row r="117" spans="1:7" ht="45.75" customHeight="1">
      <c r="A117" s="353" t="s">
        <v>88</v>
      </c>
      <c r="B117" s="508" t="s">
        <v>239</v>
      </c>
      <c r="C117" s="508"/>
      <c r="D117" s="508"/>
      <c r="E117" s="354"/>
      <c r="F117" s="352"/>
    </row>
    <row r="118" spans="1:7">
      <c r="A118" s="355"/>
      <c r="B118" s="356"/>
      <c r="C118" s="357"/>
      <c r="D118" s="358"/>
      <c r="E118" s="359"/>
      <c r="F118" s="360"/>
    </row>
    <row r="119" spans="1:7" ht="32.25">
      <c r="A119" s="355"/>
      <c r="B119" s="356"/>
      <c r="C119" s="361" t="s">
        <v>247</v>
      </c>
      <c r="D119" s="511" t="s">
        <v>17</v>
      </c>
      <c r="E119" s="511"/>
      <c r="F119" s="511"/>
    </row>
    <row r="120" spans="1:7" s="390" customFormat="1" ht="27" customHeight="1">
      <c r="A120" s="389"/>
      <c r="B120" s="417" t="s">
        <v>69</v>
      </c>
      <c r="C120" s="422" t="s">
        <v>70</v>
      </c>
      <c r="D120" s="422" t="s">
        <v>71</v>
      </c>
      <c r="E120" s="422" t="s">
        <v>72</v>
      </c>
      <c r="F120" s="422" t="s">
        <v>73</v>
      </c>
    </row>
    <row r="121" spans="1:7" ht="24.75">
      <c r="A121" s="355"/>
      <c r="B121" s="418">
        <v>1</v>
      </c>
      <c r="C121" s="442" t="s">
        <v>260</v>
      </c>
      <c r="D121" s="421">
        <v>2990071.8509320002</v>
      </c>
      <c r="E121" s="421">
        <v>0</v>
      </c>
      <c r="F121" s="421">
        <v>0</v>
      </c>
      <c r="G121"/>
    </row>
    <row r="122" spans="1:7" ht="24.75">
      <c r="A122" s="355"/>
      <c r="B122" s="418">
        <v>2</v>
      </c>
      <c r="C122" s="442" t="s">
        <v>261</v>
      </c>
      <c r="D122" s="421">
        <v>140554.33623399999</v>
      </c>
      <c r="E122" s="421">
        <v>0</v>
      </c>
      <c r="F122" s="421">
        <v>0</v>
      </c>
      <c r="G122"/>
    </row>
    <row r="123" spans="1:7" ht="24.75">
      <c r="A123" s="355"/>
      <c r="B123" s="418">
        <v>3</v>
      </c>
      <c r="C123" s="442" t="s">
        <v>262</v>
      </c>
      <c r="D123" s="421">
        <v>21249.043598</v>
      </c>
      <c r="E123" s="421">
        <v>7817.1830220000002</v>
      </c>
      <c r="F123" s="421">
        <v>500</v>
      </c>
      <c r="G123"/>
    </row>
    <row r="124" spans="1:7" ht="24.75">
      <c r="A124" s="355"/>
      <c r="B124" s="418">
        <v>4</v>
      </c>
      <c r="C124" s="442" t="s">
        <v>243</v>
      </c>
      <c r="D124" s="421">
        <v>9414.7381440000008</v>
      </c>
      <c r="E124" s="421">
        <v>0</v>
      </c>
      <c r="F124" s="421">
        <v>0</v>
      </c>
      <c r="G124"/>
    </row>
    <row r="125" spans="1:7" ht="24.75">
      <c r="A125" s="355"/>
      <c r="B125" s="418">
        <v>5</v>
      </c>
      <c r="C125" s="442" t="s">
        <v>263</v>
      </c>
      <c r="D125" s="421">
        <v>4176.6030799999999</v>
      </c>
      <c r="E125" s="421">
        <v>121661.604611</v>
      </c>
      <c r="F125" s="421">
        <v>2000</v>
      </c>
      <c r="G125"/>
    </row>
    <row r="126" spans="1:7" ht="24.75">
      <c r="A126" s="355"/>
      <c r="B126" s="418">
        <v>6</v>
      </c>
      <c r="C126" s="442" t="s">
        <v>264</v>
      </c>
      <c r="D126" s="421">
        <v>273.71193799999998</v>
      </c>
      <c r="E126" s="421">
        <v>178182.375967</v>
      </c>
      <c r="F126" s="421">
        <v>12000</v>
      </c>
      <c r="G126"/>
    </row>
    <row r="127" spans="1:7" ht="24.75">
      <c r="A127" s="355"/>
      <c r="B127" s="418">
        <v>7</v>
      </c>
      <c r="C127" s="442" t="s">
        <v>244</v>
      </c>
      <c r="D127" s="421">
        <v>635.15364999999997</v>
      </c>
      <c r="E127" s="421">
        <v>39663.131603000002</v>
      </c>
      <c r="F127" s="421">
        <v>2800</v>
      </c>
      <c r="G127"/>
    </row>
    <row r="128" spans="1:7" ht="24.75">
      <c r="A128" s="355"/>
      <c r="B128" s="418">
        <v>8</v>
      </c>
      <c r="C128" s="442" t="s">
        <v>265</v>
      </c>
      <c r="D128" s="421">
        <v>1395.3166659999999</v>
      </c>
      <c r="E128" s="421">
        <v>0</v>
      </c>
      <c r="F128" s="421">
        <v>2000</v>
      </c>
      <c r="G128"/>
    </row>
    <row r="129" spans="1:7" ht="24.75">
      <c r="A129" s="355"/>
      <c r="B129" s="418">
        <v>9</v>
      </c>
      <c r="C129" s="442" t="s">
        <v>266</v>
      </c>
      <c r="D129" s="421">
        <v>39.149369999999998</v>
      </c>
      <c r="E129" s="421">
        <v>46784.765712</v>
      </c>
      <c r="F129" s="421">
        <v>4000</v>
      </c>
      <c r="G129"/>
    </row>
    <row r="130" spans="1:7" ht="24.75">
      <c r="A130" s="355"/>
      <c r="B130" s="418">
        <v>10</v>
      </c>
      <c r="C130" s="442" t="s">
        <v>245</v>
      </c>
      <c r="D130" s="421">
        <v>287.10000000000002</v>
      </c>
      <c r="E130" s="421">
        <v>31152.37845</v>
      </c>
      <c r="F130" s="421">
        <v>9900</v>
      </c>
      <c r="G130"/>
    </row>
    <row r="131" spans="1:7" ht="24.75">
      <c r="A131" s="355"/>
      <c r="B131" s="418">
        <v>11</v>
      </c>
      <c r="C131" s="442" t="s">
        <v>267</v>
      </c>
      <c r="D131" s="421">
        <v>875.93872499999998</v>
      </c>
      <c r="E131" s="421">
        <v>30632.390843000001</v>
      </c>
      <c r="F131" s="421">
        <v>0</v>
      </c>
      <c r="G131"/>
    </row>
    <row r="132" spans="1:7" ht="24.75">
      <c r="A132" s="355"/>
      <c r="B132" s="418">
        <v>12</v>
      </c>
      <c r="C132" s="442" t="s">
        <v>136</v>
      </c>
      <c r="D132" s="421">
        <v>14796.405626</v>
      </c>
      <c r="E132" s="421">
        <v>0</v>
      </c>
      <c r="F132" s="421">
        <v>0</v>
      </c>
      <c r="G132"/>
    </row>
    <row r="133" spans="1:7" ht="24.75">
      <c r="A133" s="355"/>
      <c r="B133" s="418">
        <v>13</v>
      </c>
      <c r="C133" s="442" t="s">
        <v>268</v>
      </c>
      <c r="D133" s="421">
        <v>2484.7915200000002</v>
      </c>
      <c r="E133" s="421">
        <v>27507.527883999999</v>
      </c>
      <c r="F133" s="421">
        <v>500</v>
      </c>
      <c r="G133"/>
    </row>
    <row r="134" spans="1:7" ht="24.75">
      <c r="A134" s="355"/>
      <c r="B134" s="418">
        <v>14</v>
      </c>
      <c r="C134" s="442" t="s">
        <v>269</v>
      </c>
      <c r="D134" s="421">
        <v>49.98</v>
      </c>
      <c r="E134" s="421">
        <v>19276.504636000001</v>
      </c>
      <c r="F134" s="421">
        <v>1250</v>
      </c>
      <c r="G134"/>
    </row>
    <row r="135" spans="1:7" ht="24.75">
      <c r="A135" s="355"/>
      <c r="B135" s="418">
        <v>15</v>
      </c>
      <c r="C135" s="442" t="s">
        <v>270</v>
      </c>
      <c r="D135" s="421">
        <v>34.5</v>
      </c>
      <c r="E135" s="421">
        <v>86983.862378000005</v>
      </c>
      <c r="F135" s="421">
        <v>2000</v>
      </c>
      <c r="G135"/>
    </row>
    <row r="136" spans="1:7" ht="24.75">
      <c r="A136" s="355"/>
      <c r="B136" s="418">
        <v>16</v>
      </c>
      <c r="C136" s="442" t="s">
        <v>271</v>
      </c>
      <c r="D136" s="421">
        <v>227.07499999999999</v>
      </c>
      <c r="E136" s="421">
        <v>31658.311054000002</v>
      </c>
      <c r="F136" s="421">
        <v>700</v>
      </c>
      <c r="G136"/>
    </row>
    <row r="137" spans="1:7" ht="24.75">
      <c r="A137" s="355"/>
      <c r="B137" s="418">
        <v>17</v>
      </c>
      <c r="C137" s="442" t="s">
        <v>137</v>
      </c>
      <c r="D137" s="421">
        <v>11456.102465</v>
      </c>
      <c r="E137" s="421">
        <v>15557.974714</v>
      </c>
      <c r="F137" s="421">
        <v>0</v>
      </c>
      <c r="G137"/>
    </row>
    <row r="138" spans="1:7" ht="24.75">
      <c r="A138" s="355"/>
      <c r="B138" s="418">
        <v>18</v>
      </c>
      <c r="C138" s="442" t="s">
        <v>138</v>
      </c>
      <c r="D138" s="421">
        <v>8214.3551640000005</v>
      </c>
      <c r="E138" s="421">
        <v>0</v>
      </c>
      <c r="F138" s="421">
        <v>0</v>
      </c>
      <c r="G138"/>
    </row>
    <row r="139" spans="1:7" ht="24.75">
      <c r="A139" s="355"/>
      <c r="B139" s="418">
        <v>19</v>
      </c>
      <c r="C139" s="442" t="s">
        <v>139</v>
      </c>
      <c r="D139" s="421">
        <v>0</v>
      </c>
      <c r="E139" s="421">
        <v>9596.7480159999996</v>
      </c>
      <c r="F139" s="421">
        <v>200</v>
      </c>
      <c r="G139"/>
    </row>
    <row r="140" spans="1:7" ht="24.75">
      <c r="A140" s="355"/>
      <c r="B140" s="418">
        <v>20</v>
      </c>
      <c r="C140" s="442" t="s">
        <v>140</v>
      </c>
      <c r="D140" s="421">
        <v>0</v>
      </c>
      <c r="E140" s="421">
        <v>81204.213892</v>
      </c>
      <c r="F140" s="421">
        <v>2000</v>
      </c>
      <c r="G140"/>
    </row>
    <row r="141" spans="1:7" ht="24.75">
      <c r="A141" s="355"/>
      <c r="B141" s="418">
        <v>21</v>
      </c>
      <c r="C141" s="442" t="s">
        <v>141</v>
      </c>
      <c r="D141" s="421">
        <v>0</v>
      </c>
      <c r="E141" s="421">
        <v>12931.380979</v>
      </c>
      <c r="F141" s="421">
        <v>300</v>
      </c>
      <c r="G141"/>
    </row>
    <row r="142" spans="1:7" ht="24.75">
      <c r="A142" s="355"/>
      <c r="B142" s="418">
        <v>22</v>
      </c>
      <c r="C142" s="442" t="s">
        <v>272</v>
      </c>
      <c r="D142" s="421">
        <v>0</v>
      </c>
      <c r="E142" s="421">
        <v>16471.793446</v>
      </c>
      <c r="F142" s="421">
        <v>500</v>
      </c>
      <c r="G142"/>
    </row>
    <row r="143" spans="1:7" ht="24.75">
      <c r="A143" s="355"/>
      <c r="B143" s="418">
        <v>23</v>
      </c>
      <c r="C143" s="442" t="s">
        <v>142</v>
      </c>
      <c r="D143" s="421">
        <v>0</v>
      </c>
      <c r="E143" s="421">
        <v>10282.085975</v>
      </c>
      <c r="F143" s="421">
        <v>1000</v>
      </c>
      <c r="G143"/>
    </row>
    <row r="144" spans="1:7" ht="24.75">
      <c r="A144" s="362"/>
      <c r="B144" s="418">
        <v>24</v>
      </c>
      <c r="C144" s="442" t="s">
        <v>143</v>
      </c>
      <c r="D144" s="421">
        <v>0</v>
      </c>
      <c r="E144" s="421">
        <v>2421.3490710000001</v>
      </c>
      <c r="F144" s="421">
        <v>0</v>
      </c>
      <c r="G144"/>
    </row>
    <row r="145" spans="1:7" ht="24.75">
      <c r="A145" s="362"/>
      <c r="B145" s="418">
        <v>25</v>
      </c>
      <c r="C145" s="442" t="s">
        <v>273</v>
      </c>
      <c r="D145" s="421">
        <v>0</v>
      </c>
      <c r="E145" s="421">
        <v>18816.85196</v>
      </c>
      <c r="F145" s="421">
        <v>1400</v>
      </c>
      <c r="G145"/>
    </row>
    <row r="146" spans="1:7" ht="24.75">
      <c r="A146" s="362"/>
      <c r="B146" s="418">
        <v>26</v>
      </c>
      <c r="C146" s="442" t="s">
        <v>144</v>
      </c>
      <c r="D146" s="421">
        <v>0</v>
      </c>
      <c r="E146" s="421">
        <v>9865.3104129999992</v>
      </c>
      <c r="F146" s="421">
        <v>12450</v>
      </c>
      <c r="G146"/>
    </row>
    <row r="147" spans="1:7" ht="24.75">
      <c r="A147" s="362"/>
      <c r="B147" s="418">
        <v>27</v>
      </c>
      <c r="C147" s="442" t="s">
        <v>145</v>
      </c>
      <c r="D147" s="421">
        <v>0</v>
      </c>
      <c r="E147" s="421">
        <v>33795.744810999997</v>
      </c>
      <c r="F147" s="421">
        <v>6000</v>
      </c>
      <c r="G147"/>
    </row>
    <row r="148" spans="1:7" ht="24.75">
      <c r="A148" s="362"/>
      <c r="B148" s="418">
        <v>28</v>
      </c>
      <c r="C148" s="442" t="s">
        <v>274</v>
      </c>
      <c r="D148" s="421">
        <v>0</v>
      </c>
      <c r="E148" s="421">
        <v>59289.232451999997</v>
      </c>
      <c r="F148" s="421">
        <v>81800</v>
      </c>
      <c r="G148"/>
    </row>
    <row r="149" spans="1:7" ht="24.75">
      <c r="A149" s="362"/>
      <c r="B149" s="418">
        <v>29</v>
      </c>
      <c r="C149" s="442" t="s">
        <v>146</v>
      </c>
      <c r="D149" s="421">
        <v>0</v>
      </c>
      <c r="E149" s="421">
        <v>39094.205661</v>
      </c>
      <c r="F149" s="421">
        <v>2000</v>
      </c>
      <c r="G149"/>
    </row>
    <row r="150" spans="1:7" ht="24.75">
      <c r="A150" s="362"/>
      <c r="B150" s="418">
        <v>30</v>
      </c>
      <c r="C150" s="442" t="s">
        <v>147</v>
      </c>
      <c r="D150" s="421">
        <v>0</v>
      </c>
      <c r="E150" s="421">
        <v>64485.586511000001</v>
      </c>
      <c r="F150" s="421">
        <v>5000</v>
      </c>
      <c r="G150"/>
    </row>
    <row r="151" spans="1:7" ht="24.75">
      <c r="A151" s="362"/>
      <c r="B151" s="418">
        <v>31</v>
      </c>
      <c r="C151" s="442" t="s">
        <v>148</v>
      </c>
      <c r="D151" s="421">
        <v>0</v>
      </c>
      <c r="E151" s="421">
        <v>58379.004962999999</v>
      </c>
      <c r="F151" s="421">
        <v>3000</v>
      </c>
      <c r="G151"/>
    </row>
    <row r="152" spans="1:7" ht="24.75">
      <c r="A152" s="362"/>
      <c r="B152" s="418">
        <v>32</v>
      </c>
      <c r="C152" s="442" t="s">
        <v>149</v>
      </c>
      <c r="D152" s="421">
        <v>0</v>
      </c>
      <c r="E152" s="421">
        <v>3102.5742439999999</v>
      </c>
      <c r="F152" s="421">
        <v>0</v>
      </c>
      <c r="G152"/>
    </row>
    <row r="153" spans="1:7" ht="24.75">
      <c r="A153" s="362"/>
      <c r="B153" s="418">
        <v>33</v>
      </c>
      <c r="C153" s="442" t="s">
        <v>275</v>
      </c>
      <c r="D153" s="421">
        <v>0</v>
      </c>
      <c r="E153" s="421">
        <v>0</v>
      </c>
      <c r="F153" s="421">
        <v>0</v>
      </c>
      <c r="G153"/>
    </row>
    <row r="154" spans="1:7" ht="24.75">
      <c r="A154" s="362"/>
      <c r="B154" s="418">
        <v>34</v>
      </c>
      <c r="C154" s="442" t="s">
        <v>150</v>
      </c>
      <c r="D154" s="421">
        <v>0</v>
      </c>
      <c r="E154" s="421">
        <v>0</v>
      </c>
      <c r="F154" s="421">
        <v>2000</v>
      </c>
      <c r="G154"/>
    </row>
    <row r="155" spans="1:7" ht="24.75">
      <c r="A155" s="362"/>
      <c r="B155" s="418">
        <v>35</v>
      </c>
      <c r="C155" s="442" t="s">
        <v>151</v>
      </c>
      <c r="D155" s="421">
        <v>0</v>
      </c>
      <c r="E155" s="421">
        <v>0</v>
      </c>
      <c r="F155" s="421">
        <v>0</v>
      </c>
      <c r="G155"/>
    </row>
    <row r="156" spans="1:7" ht="24.75">
      <c r="A156" s="362"/>
      <c r="B156" s="418">
        <v>36</v>
      </c>
      <c r="C156" s="442" t="s">
        <v>152</v>
      </c>
      <c r="D156" s="421">
        <v>0</v>
      </c>
      <c r="E156" s="421">
        <v>0</v>
      </c>
      <c r="F156" s="421">
        <v>0</v>
      </c>
      <c r="G156"/>
    </row>
    <row r="157" spans="1:7" ht="24.75">
      <c r="A157" s="362"/>
      <c r="B157" s="418">
        <v>37</v>
      </c>
      <c r="C157" s="442" t="s">
        <v>153</v>
      </c>
      <c r="D157" s="421">
        <v>0</v>
      </c>
      <c r="E157" s="421">
        <v>0</v>
      </c>
      <c r="F157" s="421">
        <v>0</v>
      </c>
      <c r="G157"/>
    </row>
    <row r="158" spans="1:7" ht="24.75">
      <c r="A158" s="362"/>
      <c r="B158" s="418">
        <v>38</v>
      </c>
      <c r="C158" s="442" t="s">
        <v>154</v>
      </c>
      <c r="D158" s="421">
        <v>0</v>
      </c>
      <c r="E158" s="421">
        <v>0</v>
      </c>
      <c r="F158" s="421">
        <v>0</v>
      </c>
      <c r="G158"/>
    </row>
    <row r="159" spans="1:7" ht="24.75">
      <c r="A159" s="362"/>
      <c r="B159" s="418">
        <v>39</v>
      </c>
      <c r="C159" s="442" t="s">
        <v>155</v>
      </c>
      <c r="D159" s="421">
        <v>0</v>
      </c>
      <c r="E159" s="421">
        <v>0</v>
      </c>
      <c r="F159" s="421">
        <v>0</v>
      </c>
      <c r="G159"/>
    </row>
    <row r="160" spans="1:7" ht="24.75">
      <c r="A160" s="362"/>
      <c r="B160" s="418">
        <v>40</v>
      </c>
      <c r="C160" s="442" t="s">
        <v>156</v>
      </c>
      <c r="D160" s="421">
        <v>0</v>
      </c>
      <c r="E160" s="421">
        <v>0</v>
      </c>
      <c r="F160" s="421">
        <v>0</v>
      </c>
      <c r="G160"/>
    </row>
    <row r="161" spans="1:7" ht="24.75">
      <c r="A161" s="362"/>
      <c r="B161" s="418">
        <v>41</v>
      </c>
      <c r="C161" s="442" t="s">
        <v>157</v>
      </c>
      <c r="D161" s="421">
        <v>0</v>
      </c>
      <c r="E161" s="421">
        <v>0</v>
      </c>
      <c r="F161" s="421">
        <v>1000</v>
      </c>
      <c r="G161"/>
    </row>
    <row r="162" spans="1:7" ht="24.75">
      <c r="A162" s="362"/>
      <c r="B162" s="418">
        <v>42</v>
      </c>
      <c r="C162" s="442" t="s">
        <v>158</v>
      </c>
      <c r="D162" s="421">
        <v>0</v>
      </c>
      <c r="E162" s="421">
        <v>0</v>
      </c>
      <c r="F162" s="421">
        <v>25000</v>
      </c>
      <c r="G162"/>
    </row>
    <row r="163" spans="1:7" ht="24.75">
      <c r="A163" s="362"/>
      <c r="B163" s="418">
        <v>43</v>
      </c>
      <c r="C163" s="442" t="s">
        <v>159</v>
      </c>
      <c r="D163" s="421">
        <v>0</v>
      </c>
      <c r="E163" s="421">
        <v>0</v>
      </c>
      <c r="F163" s="421">
        <v>0</v>
      </c>
      <c r="G163"/>
    </row>
    <row r="164" spans="1:7" ht="24.75">
      <c r="A164" s="362"/>
      <c r="B164" s="418">
        <v>44</v>
      </c>
      <c r="C164" s="442" t="s">
        <v>160</v>
      </c>
      <c r="D164" s="421">
        <v>0</v>
      </c>
      <c r="E164" s="421">
        <v>0</v>
      </c>
      <c r="F164" s="421">
        <v>6000</v>
      </c>
      <c r="G164"/>
    </row>
    <row r="165" spans="1:7" ht="24.75">
      <c r="A165" s="362"/>
      <c r="B165" s="418">
        <v>45</v>
      </c>
      <c r="C165" s="442" t="s">
        <v>161</v>
      </c>
      <c r="D165" s="421">
        <v>0</v>
      </c>
      <c r="E165" s="421">
        <v>0</v>
      </c>
      <c r="F165" s="421">
        <v>0</v>
      </c>
      <c r="G165"/>
    </row>
    <row r="166" spans="1:7" ht="24.75">
      <c r="A166" s="362"/>
      <c r="B166" s="418">
        <v>46</v>
      </c>
      <c r="C166" s="442" t="s">
        <v>162</v>
      </c>
      <c r="D166" s="421">
        <v>0</v>
      </c>
      <c r="E166" s="421">
        <v>0</v>
      </c>
      <c r="F166" s="421">
        <v>5000</v>
      </c>
      <c r="G166"/>
    </row>
    <row r="167" spans="1:7" ht="24.75">
      <c r="A167" s="362"/>
      <c r="B167" s="418">
        <v>47</v>
      </c>
      <c r="C167" s="442" t="s">
        <v>163</v>
      </c>
      <c r="D167" s="421">
        <v>0</v>
      </c>
      <c r="E167" s="421">
        <v>0</v>
      </c>
      <c r="F167" s="421">
        <v>7500</v>
      </c>
      <c r="G167"/>
    </row>
    <row r="168" spans="1:7" ht="24.75">
      <c r="A168" s="362"/>
      <c r="B168" s="418">
        <v>48</v>
      </c>
      <c r="C168" s="442" t="s">
        <v>164</v>
      </c>
      <c r="D168" s="421">
        <v>0</v>
      </c>
      <c r="E168" s="421">
        <v>0</v>
      </c>
      <c r="F168" s="421">
        <v>0</v>
      </c>
      <c r="G168"/>
    </row>
    <row r="169" spans="1:7" ht="24.75">
      <c r="A169" s="362"/>
      <c r="B169" s="418">
        <v>49</v>
      </c>
      <c r="C169" s="442" t="s">
        <v>165</v>
      </c>
      <c r="D169" s="421">
        <v>0</v>
      </c>
      <c r="E169" s="421">
        <v>0</v>
      </c>
      <c r="F169" s="421">
        <v>2000</v>
      </c>
      <c r="G169"/>
    </row>
    <row r="170" spans="1:7" ht="24.75">
      <c r="A170" s="362"/>
      <c r="B170" s="418">
        <v>50</v>
      </c>
      <c r="C170" s="442" t="s">
        <v>166</v>
      </c>
      <c r="D170" s="421">
        <v>0</v>
      </c>
      <c r="E170" s="421">
        <v>0</v>
      </c>
      <c r="F170" s="421">
        <v>0</v>
      </c>
      <c r="G170"/>
    </row>
    <row r="171" spans="1:7" ht="24.75">
      <c r="A171" s="362"/>
      <c r="B171" s="418">
        <v>51</v>
      </c>
      <c r="C171" s="442" t="s">
        <v>167</v>
      </c>
      <c r="D171" s="421">
        <v>0</v>
      </c>
      <c r="E171" s="421">
        <v>0</v>
      </c>
      <c r="F171" s="421">
        <v>0</v>
      </c>
      <c r="G171"/>
    </row>
    <row r="172" spans="1:7" ht="24.75">
      <c r="A172" s="362"/>
      <c r="B172" s="418">
        <v>52</v>
      </c>
      <c r="C172" s="442" t="s">
        <v>168</v>
      </c>
      <c r="D172" s="421">
        <v>0</v>
      </c>
      <c r="E172" s="421">
        <v>0</v>
      </c>
      <c r="F172" s="421">
        <v>0</v>
      </c>
      <c r="G172"/>
    </row>
    <row r="173" spans="1:7" ht="24.75">
      <c r="A173" s="362"/>
      <c r="B173" s="418">
        <v>53</v>
      </c>
      <c r="C173" s="442" t="s">
        <v>169</v>
      </c>
      <c r="D173" s="421">
        <v>0</v>
      </c>
      <c r="E173" s="421">
        <v>0</v>
      </c>
      <c r="F173" s="421">
        <v>4000</v>
      </c>
      <c r="G173"/>
    </row>
    <row r="174" spans="1:7" ht="24.75">
      <c r="A174" s="362"/>
      <c r="B174" s="418">
        <v>54</v>
      </c>
      <c r="C174" s="442" t="s">
        <v>170</v>
      </c>
      <c r="D174" s="421">
        <v>0</v>
      </c>
      <c r="E174" s="421">
        <v>0</v>
      </c>
      <c r="F174" s="421">
        <v>0</v>
      </c>
      <c r="G174"/>
    </row>
    <row r="175" spans="1:7" ht="24.75">
      <c r="A175" s="362"/>
      <c r="B175" s="418">
        <v>55</v>
      </c>
      <c r="C175" s="442" t="s">
        <v>171</v>
      </c>
      <c r="D175" s="421">
        <v>0</v>
      </c>
      <c r="E175" s="421">
        <v>0</v>
      </c>
      <c r="F175" s="421">
        <v>0</v>
      </c>
      <c r="G175"/>
    </row>
    <row r="176" spans="1:7" ht="24.75">
      <c r="A176" s="362"/>
      <c r="B176" s="418">
        <v>56</v>
      </c>
      <c r="C176" s="442" t="s">
        <v>172</v>
      </c>
      <c r="D176" s="421">
        <v>0</v>
      </c>
      <c r="E176" s="421">
        <v>0</v>
      </c>
      <c r="F176" s="421">
        <v>0</v>
      </c>
      <c r="G176"/>
    </row>
    <row r="177" spans="1:7" ht="24.75">
      <c r="A177" s="362"/>
      <c r="B177" s="418">
        <v>57</v>
      </c>
      <c r="C177" s="442" t="s">
        <v>173</v>
      </c>
      <c r="D177" s="421">
        <v>0</v>
      </c>
      <c r="E177" s="421">
        <v>0</v>
      </c>
      <c r="F177" s="421">
        <v>0</v>
      </c>
      <c r="G177"/>
    </row>
    <row r="178" spans="1:7" ht="24.75">
      <c r="A178" s="362"/>
      <c r="B178" s="418">
        <v>58</v>
      </c>
      <c r="C178" s="442" t="s">
        <v>174</v>
      </c>
      <c r="D178" s="421">
        <v>0</v>
      </c>
      <c r="E178" s="421">
        <v>0</v>
      </c>
      <c r="F178" s="421">
        <v>0</v>
      </c>
      <c r="G178"/>
    </row>
    <row r="179" spans="1:7" ht="24.75">
      <c r="A179" s="362"/>
      <c r="B179" s="418">
        <v>59</v>
      </c>
      <c r="C179" s="442" t="s">
        <v>175</v>
      </c>
      <c r="D179" s="421">
        <v>0</v>
      </c>
      <c r="E179" s="421">
        <v>0</v>
      </c>
      <c r="F179" s="421">
        <v>500</v>
      </c>
      <c r="G179"/>
    </row>
    <row r="180" spans="1:7" ht="24.75">
      <c r="A180" s="362"/>
      <c r="B180" s="418">
        <v>60</v>
      </c>
      <c r="C180" s="442" t="s">
        <v>176</v>
      </c>
      <c r="D180" s="421">
        <v>0</v>
      </c>
      <c r="E180" s="421">
        <v>0</v>
      </c>
      <c r="F180" s="421">
        <v>0</v>
      </c>
      <c r="G180"/>
    </row>
    <row r="181" spans="1:7" ht="24.75">
      <c r="A181" s="362"/>
      <c r="B181" s="418">
        <v>61</v>
      </c>
      <c r="C181" s="442" t="s">
        <v>177</v>
      </c>
      <c r="D181" s="421">
        <v>0</v>
      </c>
      <c r="E181" s="421">
        <v>0</v>
      </c>
      <c r="F181" s="421">
        <v>0</v>
      </c>
      <c r="G181"/>
    </row>
    <row r="182" spans="1:7" ht="24.75">
      <c r="A182" s="362"/>
      <c r="B182" s="418">
        <v>62</v>
      </c>
      <c r="C182" s="442" t="s">
        <v>178</v>
      </c>
      <c r="D182" s="421">
        <v>0</v>
      </c>
      <c r="E182" s="421">
        <v>0</v>
      </c>
      <c r="F182" s="421">
        <v>0</v>
      </c>
      <c r="G182"/>
    </row>
    <row r="183" spans="1:7" ht="24.75">
      <c r="A183" s="362"/>
      <c r="B183" s="418">
        <v>63</v>
      </c>
      <c r="C183" s="442" t="s">
        <v>179</v>
      </c>
      <c r="D183" s="421">
        <v>0</v>
      </c>
      <c r="E183" s="421">
        <v>0</v>
      </c>
      <c r="F183" s="421">
        <v>0</v>
      </c>
      <c r="G183"/>
    </row>
    <row r="184" spans="1:7" ht="24.75">
      <c r="A184" s="362"/>
      <c r="B184" s="418">
        <v>64</v>
      </c>
      <c r="C184" s="442" t="s">
        <v>180</v>
      </c>
      <c r="D184" s="421">
        <v>0</v>
      </c>
      <c r="E184" s="421">
        <v>0</v>
      </c>
      <c r="F184" s="421">
        <v>0</v>
      </c>
      <c r="G184"/>
    </row>
    <row r="185" spans="1:7" ht="24.75">
      <c r="A185" s="362"/>
      <c r="B185" s="418">
        <v>65</v>
      </c>
      <c r="C185" s="442" t="s">
        <v>181</v>
      </c>
      <c r="D185" s="421">
        <v>0</v>
      </c>
      <c r="E185" s="421">
        <v>0</v>
      </c>
      <c r="F185" s="421">
        <v>0</v>
      </c>
      <c r="G185"/>
    </row>
    <row r="186" spans="1:7" ht="24.75">
      <c r="A186" s="362"/>
      <c r="B186" s="418">
        <v>66</v>
      </c>
      <c r="C186" s="442" t="s">
        <v>182</v>
      </c>
      <c r="D186" s="421">
        <v>0</v>
      </c>
      <c r="E186" s="421">
        <v>0</v>
      </c>
      <c r="F186" s="421">
        <v>0</v>
      </c>
      <c r="G186"/>
    </row>
    <row r="187" spans="1:7" ht="24.75">
      <c r="A187" s="362"/>
      <c r="B187" s="418">
        <v>67</v>
      </c>
      <c r="C187" s="442" t="s">
        <v>183</v>
      </c>
      <c r="D187" s="421">
        <v>0</v>
      </c>
      <c r="E187" s="421">
        <v>0</v>
      </c>
      <c r="F187" s="421">
        <v>0</v>
      </c>
      <c r="G187"/>
    </row>
    <row r="188" spans="1:7" ht="24.75">
      <c r="A188" s="362"/>
      <c r="B188" s="418">
        <v>68</v>
      </c>
      <c r="C188" s="442" t="s">
        <v>184</v>
      </c>
      <c r="D188" s="421">
        <v>0</v>
      </c>
      <c r="E188" s="421">
        <v>0</v>
      </c>
      <c r="F188" s="421">
        <v>0</v>
      </c>
      <c r="G188"/>
    </row>
    <row r="189" spans="1:7" ht="24.75">
      <c r="A189" s="362"/>
      <c r="B189" s="418">
        <v>69</v>
      </c>
      <c r="C189" s="442" t="s">
        <v>185</v>
      </c>
      <c r="D189" s="421">
        <v>0</v>
      </c>
      <c r="E189" s="421">
        <v>0</v>
      </c>
      <c r="F189" s="421">
        <v>0</v>
      </c>
      <c r="G189"/>
    </row>
    <row r="190" spans="1:7" ht="24.75">
      <c r="A190" s="362"/>
      <c r="B190" s="418">
        <v>70</v>
      </c>
      <c r="C190" s="442" t="s">
        <v>186</v>
      </c>
      <c r="D190" s="421">
        <v>0</v>
      </c>
      <c r="E190" s="421">
        <v>0</v>
      </c>
      <c r="F190" s="421">
        <v>0</v>
      </c>
      <c r="G190"/>
    </row>
    <row r="191" spans="1:7" ht="24.75">
      <c r="A191" s="362"/>
      <c r="B191" s="418">
        <v>71</v>
      </c>
      <c r="C191" s="442" t="s">
        <v>187</v>
      </c>
      <c r="D191" s="421">
        <v>0</v>
      </c>
      <c r="E191" s="421">
        <v>0</v>
      </c>
      <c r="F191" s="421">
        <v>0</v>
      </c>
      <c r="G191"/>
    </row>
    <row r="192" spans="1:7" ht="24.75">
      <c r="A192" s="362"/>
      <c r="B192" s="418">
        <v>72</v>
      </c>
      <c r="C192" s="442" t="s">
        <v>188</v>
      </c>
      <c r="D192" s="421">
        <v>0</v>
      </c>
      <c r="E192" s="421">
        <v>0</v>
      </c>
      <c r="F192" s="421">
        <v>0</v>
      </c>
      <c r="G192"/>
    </row>
    <row r="193" spans="1:10" ht="24.75">
      <c r="A193" s="362"/>
      <c r="B193" s="418">
        <v>73</v>
      </c>
      <c r="C193" s="442" t="s">
        <v>189</v>
      </c>
      <c r="D193" s="421">
        <v>0</v>
      </c>
      <c r="E193" s="421">
        <v>0</v>
      </c>
      <c r="F193" s="421">
        <v>0</v>
      </c>
      <c r="G193"/>
    </row>
    <row r="194" spans="1:10" ht="24.75">
      <c r="A194" s="362"/>
      <c r="B194" s="418">
        <v>74</v>
      </c>
      <c r="C194" s="442" t="s">
        <v>190</v>
      </c>
      <c r="D194" s="421">
        <v>0</v>
      </c>
      <c r="E194" s="421">
        <v>0</v>
      </c>
      <c r="F194" s="421">
        <v>0</v>
      </c>
      <c r="G194"/>
    </row>
    <row r="195" spans="1:10" ht="24.75">
      <c r="A195" s="362"/>
      <c r="B195" s="418">
        <v>75</v>
      </c>
      <c r="C195" s="442" t="s">
        <v>191</v>
      </c>
      <c r="D195" s="421">
        <v>0</v>
      </c>
      <c r="E195" s="421">
        <v>0</v>
      </c>
      <c r="F195" s="421">
        <v>0</v>
      </c>
      <c r="G195"/>
    </row>
    <row r="196" spans="1:10" ht="24.75">
      <c r="A196" s="362"/>
      <c r="B196" s="418">
        <v>76</v>
      </c>
      <c r="C196" s="442" t="s">
        <v>192</v>
      </c>
      <c r="D196" s="421">
        <v>0</v>
      </c>
      <c r="E196" s="421">
        <v>0</v>
      </c>
      <c r="F196" s="421">
        <v>0</v>
      </c>
      <c r="G196"/>
    </row>
    <row r="197" spans="1:10" ht="24.75">
      <c r="A197" s="362"/>
      <c r="B197" s="418">
        <v>77</v>
      </c>
      <c r="C197" s="442" t="s">
        <v>193</v>
      </c>
      <c r="D197" s="421">
        <v>0</v>
      </c>
      <c r="E197" s="421">
        <v>0</v>
      </c>
      <c r="F197" s="421">
        <v>0</v>
      </c>
      <c r="G197"/>
    </row>
    <row r="198" spans="1:10" ht="27.75" customHeight="1">
      <c r="A198" s="362"/>
      <c r="B198" s="418">
        <v>78</v>
      </c>
      <c r="C198" s="442" t="s">
        <v>194</v>
      </c>
      <c r="D198" s="421">
        <v>0</v>
      </c>
      <c r="E198" s="421">
        <v>0</v>
      </c>
      <c r="F198" s="421">
        <v>0</v>
      </c>
      <c r="G198"/>
      <c r="J198" s="388"/>
    </row>
    <row r="199" spans="1:10" ht="27.75" customHeight="1">
      <c r="A199" s="362"/>
      <c r="B199" s="418">
        <v>79</v>
      </c>
      <c r="C199" s="442" t="s">
        <v>195</v>
      </c>
      <c r="D199" s="421">
        <v>0</v>
      </c>
      <c r="E199" s="421">
        <v>0</v>
      </c>
      <c r="F199" s="421">
        <v>0</v>
      </c>
      <c r="G199"/>
      <c r="J199" s="388"/>
    </row>
    <row r="200" spans="1:10" ht="27.75" customHeight="1">
      <c r="A200" s="362"/>
      <c r="B200" s="418">
        <v>80</v>
      </c>
      <c r="C200" s="442" t="s">
        <v>196</v>
      </c>
      <c r="D200" s="421">
        <v>0</v>
      </c>
      <c r="E200" s="421">
        <v>0</v>
      </c>
      <c r="F200" s="421">
        <v>0</v>
      </c>
      <c r="G200"/>
      <c r="J200" s="388"/>
    </row>
    <row r="201" spans="1:10" ht="27.75" customHeight="1">
      <c r="A201" s="362"/>
      <c r="B201" s="418">
        <v>81</v>
      </c>
      <c r="C201" s="442" t="s">
        <v>197</v>
      </c>
      <c r="D201" s="421">
        <v>0</v>
      </c>
      <c r="E201" s="421">
        <v>0</v>
      </c>
      <c r="F201" s="421">
        <v>0</v>
      </c>
      <c r="G201"/>
      <c r="J201" s="388"/>
    </row>
    <row r="202" spans="1:10" ht="27.75" customHeight="1">
      <c r="A202" s="362"/>
      <c r="B202" s="418">
        <v>82</v>
      </c>
      <c r="C202" s="442" t="s">
        <v>198</v>
      </c>
      <c r="D202" s="421">
        <v>0</v>
      </c>
      <c r="E202" s="421">
        <v>0</v>
      </c>
      <c r="F202" s="421">
        <v>0</v>
      </c>
      <c r="G202"/>
      <c r="J202" s="388"/>
    </row>
    <row r="203" spans="1:10" ht="27.75" customHeight="1">
      <c r="A203" s="362"/>
      <c r="B203" s="418">
        <v>83</v>
      </c>
      <c r="C203" s="442" t="s">
        <v>199</v>
      </c>
      <c r="D203" s="421">
        <v>0</v>
      </c>
      <c r="E203" s="421">
        <v>0</v>
      </c>
      <c r="F203" s="421">
        <v>0</v>
      </c>
      <c r="G203"/>
      <c r="J203" s="388"/>
    </row>
    <row r="204" spans="1:10" ht="27.75" customHeight="1">
      <c r="A204" s="362"/>
      <c r="B204" s="418">
        <v>84</v>
      </c>
      <c r="C204" s="442" t="s">
        <v>200</v>
      </c>
      <c r="D204" s="421">
        <v>0</v>
      </c>
      <c r="E204" s="421">
        <v>0</v>
      </c>
      <c r="F204" s="421">
        <v>0</v>
      </c>
      <c r="G204"/>
      <c r="J204" s="388"/>
    </row>
    <row r="205" spans="1:10" ht="27.75" customHeight="1">
      <c r="A205" s="362"/>
      <c r="B205" s="418">
        <v>85</v>
      </c>
      <c r="C205" s="442" t="s">
        <v>201</v>
      </c>
      <c r="D205" s="421">
        <v>0</v>
      </c>
      <c r="E205" s="421">
        <v>0</v>
      </c>
      <c r="F205" s="421">
        <v>0</v>
      </c>
      <c r="G205"/>
      <c r="J205" s="388"/>
    </row>
    <row r="206" spans="1:10" ht="27.75" customHeight="1">
      <c r="A206" s="362"/>
      <c r="B206" s="418">
        <v>86</v>
      </c>
      <c r="C206" s="442" t="s">
        <v>202</v>
      </c>
      <c r="D206" s="421">
        <v>0</v>
      </c>
      <c r="E206" s="421">
        <v>0</v>
      </c>
      <c r="F206" s="421">
        <v>0</v>
      </c>
      <c r="G206"/>
      <c r="J206" s="388"/>
    </row>
    <row r="207" spans="1:10" ht="27.75" customHeight="1">
      <c r="A207" s="362"/>
      <c r="B207" s="418">
        <v>87</v>
      </c>
      <c r="C207" s="442" t="s">
        <v>203</v>
      </c>
      <c r="D207" s="421">
        <v>0</v>
      </c>
      <c r="E207" s="421">
        <v>0</v>
      </c>
      <c r="F207" s="421">
        <v>0</v>
      </c>
      <c r="G207"/>
      <c r="J207" s="388"/>
    </row>
    <row r="208" spans="1:10" ht="27.75" customHeight="1">
      <c r="A208" s="362"/>
      <c r="B208" s="418">
        <v>88</v>
      </c>
      <c r="C208" s="442" t="s">
        <v>204</v>
      </c>
      <c r="D208" s="421">
        <v>0</v>
      </c>
      <c r="E208" s="421">
        <v>0</v>
      </c>
      <c r="F208" s="421">
        <v>0</v>
      </c>
      <c r="G208"/>
      <c r="J208" s="388"/>
    </row>
    <row r="209" spans="1:10" ht="27.75" customHeight="1">
      <c r="A209" s="362"/>
      <c r="B209" s="418">
        <v>89</v>
      </c>
      <c r="C209" s="442" t="s">
        <v>205</v>
      </c>
      <c r="D209" s="421">
        <v>0</v>
      </c>
      <c r="E209" s="421">
        <v>0</v>
      </c>
      <c r="F209" s="421">
        <v>0</v>
      </c>
      <c r="G209"/>
      <c r="J209" s="388"/>
    </row>
    <row r="210" spans="1:10" ht="27.75" customHeight="1">
      <c r="A210" s="362"/>
      <c r="B210" s="418">
        <v>90</v>
      </c>
      <c r="C210" s="442" t="s">
        <v>206</v>
      </c>
      <c r="D210" s="421">
        <v>0</v>
      </c>
      <c r="E210" s="421">
        <v>0</v>
      </c>
      <c r="F210" s="421">
        <v>0</v>
      </c>
      <c r="G210"/>
      <c r="J210" s="388"/>
    </row>
    <row r="211" spans="1:10" ht="27.75" customHeight="1">
      <c r="A211" s="362"/>
      <c r="B211" s="418">
        <v>91</v>
      </c>
      <c r="C211" s="442" t="s">
        <v>207</v>
      </c>
      <c r="D211" s="421">
        <v>0</v>
      </c>
      <c r="E211" s="421">
        <v>0</v>
      </c>
      <c r="F211" s="421">
        <v>0</v>
      </c>
      <c r="G211"/>
      <c r="J211" s="388"/>
    </row>
    <row r="212" spans="1:10" ht="27.75" customHeight="1">
      <c r="A212" s="362"/>
      <c r="B212" s="418">
        <v>92</v>
      </c>
      <c r="C212" s="442" t="s">
        <v>208</v>
      </c>
      <c r="D212" s="421">
        <v>0</v>
      </c>
      <c r="E212" s="421">
        <v>0</v>
      </c>
      <c r="F212" s="421">
        <v>0</v>
      </c>
      <c r="G212"/>
      <c r="J212" s="388"/>
    </row>
    <row r="213" spans="1:10" ht="27.75" customHeight="1">
      <c r="A213" s="362"/>
      <c r="B213" s="418">
        <v>93</v>
      </c>
      <c r="C213" s="442" t="s">
        <v>209</v>
      </c>
      <c r="D213" s="421">
        <v>0</v>
      </c>
      <c r="E213" s="421">
        <v>0</v>
      </c>
      <c r="F213" s="421">
        <v>0</v>
      </c>
      <c r="G213"/>
      <c r="J213" s="388"/>
    </row>
    <row r="214" spans="1:10" ht="27.75" customHeight="1">
      <c r="A214" s="362"/>
      <c r="B214" s="418">
        <v>94</v>
      </c>
      <c r="C214" s="442" t="s">
        <v>210</v>
      </c>
      <c r="D214" s="421">
        <v>0</v>
      </c>
      <c r="E214" s="421">
        <v>0</v>
      </c>
      <c r="F214" s="421">
        <v>0</v>
      </c>
      <c r="G214"/>
      <c r="J214" s="388"/>
    </row>
    <row r="215" spans="1:10" ht="27.75" customHeight="1">
      <c r="A215" s="362"/>
      <c r="B215" s="418">
        <v>95</v>
      </c>
      <c r="C215" s="442" t="s">
        <v>211</v>
      </c>
      <c r="D215" s="421">
        <v>0</v>
      </c>
      <c r="E215" s="421">
        <v>0</v>
      </c>
      <c r="F215" s="421">
        <v>0</v>
      </c>
      <c r="G215"/>
      <c r="J215" s="388"/>
    </row>
    <row r="216" spans="1:10" ht="27.75" customHeight="1">
      <c r="A216" s="362"/>
      <c r="B216" s="418">
        <v>96</v>
      </c>
      <c r="C216" s="442" t="s">
        <v>212</v>
      </c>
      <c r="D216" s="421">
        <v>0</v>
      </c>
      <c r="E216" s="421">
        <v>0</v>
      </c>
      <c r="F216" s="421">
        <v>0</v>
      </c>
      <c r="G216"/>
      <c r="J216" s="388"/>
    </row>
    <row r="217" spans="1:10" ht="27.75" customHeight="1">
      <c r="A217" s="362"/>
      <c r="B217" s="418">
        <v>97</v>
      </c>
      <c r="C217" s="442" t="s">
        <v>213</v>
      </c>
      <c r="D217" s="421">
        <v>0</v>
      </c>
      <c r="E217" s="421">
        <v>0</v>
      </c>
      <c r="F217" s="421">
        <v>1000</v>
      </c>
      <c r="G217"/>
      <c r="J217" s="388"/>
    </row>
    <row r="218" spans="1:10" ht="27.75" customHeight="1">
      <c r="A218" s="362"/>
      <c r="B218" s="418">
        <v>98</v>
      </c>
      <c r="C218" s="442" t="s">
        <v>214</v>
      </c>
      <c r="D218" s="421">
        <v>0</v>
      </c>
      <c r="E218" s="421">
        <v>0</v>
      </c>
      <c r="F218" s="421">
        <v>0</v>
      </c>
      <c r="G218"/>
      <c r="J218" s="388"/>
    </row>
    <row r="219" spans="1:10" ht="27.75" customHeight="1">
      <c r="A219" s="362"/>
      <c r="B219" s="418">
        <v>99</v>
      </c>
      <c r="C219" s="442" t="s">
        <v>276</v>
      </c>
      <c r="D219" s="421">
        <v>0</v>
      </c>
      <c r="E219" s="421">
        <v>0</v>
      </c>
      <c r="F219" s="421">
        <v>0</v>
      </c>
      <c r="G219"/>
      <c r="J219" s="388"/>
    </row>
    <row r="220" spans="1:10" ht="27.75" customHeight="1">
      <c r="A220" s="362"/>
      <c r="B220" s="418">
        <v>100</v>
      </c>
      <c r="C220" s="442" t="s">
        <v>215</v>
      </c>
      <c r="D220" s="421">
        <v>0</v>
      </c>
      <c r="E220" s="421">
        <v>0</v>
      </c>
      <c r="F220" s="421">
        <v>0</v>
      </c>
      <c r="G220"/>
      <c r="J220" s="388"/>
    </row>
    <row r="221" spans="1:10" ht="27.75" customHeight="1">
      <c r="A221" s="362"/>
      <c r="B221" s="418">
        <v>101</v>
      </c>
      <c r="C221" s="442" t="s">
        <v>216</v>
      </c>
      <c r="D221" s="421">
        <v>0</v>
      </c>
      <c r="E221" s="421">
        <v>0</v>
      </c>
      <c r="F221" s="421">
        <v>0</v>
      </c>
      <c r="G221"/>
      <c r="J221" s="388"/>
    </row>
    <row r="222" spans="1:10" ht="27.75" customHeight="1">
      <c r="A222" s="362"/>
      <c r="B222" s="418">
        <v>102</v>
      </c>
      <c r="C222" s="442" t="s">
        <v>217</v>
      </c>
      <c r="D222" s="421">
        <v>0</v>
      </c>
      <c r="E222" s="421">
        <v>0</v>
      </c>
      <c r="F222" s="421">
        <v>0</v>
      </c>
      <c r="G222"/>
      <c r="J222" s="388"/>
    </row>
    <row r="223" spans="1:10" ht="27.75" customHeight="1">
      <c r="A223" s="362"/>
      <c r="B223" s="418">
        <v>103</v>
      </c>
      <c r="C223" s="442" t="s">
        <v>218</v>
      </c>
      <c r="D223" s="421">
        <v>0</v>
      </c>
      <c r="E223" s="421">
        <v>0</v>
      </c>
      <c r="F223" s="421">
        <v>0</v>
      </c>
      <c r="G223"/>
      <c r="J223" s="388"/>
    </row>
    <row r="224" spans="1:10" ht="27.75" customHeight="1">
      <c r="A224" s="362"/>
      <c r="B224" s="418">
        <v>104</v>
      </c>
      <c r="C224" s="442" t="s">
        <v>219</v>
      </c>
      <c r="D224" s="421">
        <v>0</v>
      </c>
      <c r="E224" s="421">
        <v>0</v>
      </c>
      <c r="F224" s="421">
        <v>0</v>
      </c>
      <c r="G224"/>
      <c r="J224" s="388"/>
    </row>
    <row r="225" spans="1:10" ht="27.75" customHeight="1">
      <c r="A225" s="362"/>
      <c r="B225" s="418">
        <v>105</v>
      </c>
      <c r="C225" s="442" t="s">
        <v>220</v>
      </c>
      <c r="D225" s="421">
        <v>0</v>
      </c>
      <c r="E225" s="421">
        <v>0</v>
      </c>
      <c r="F225" s="421">
        <v>1000</v>
      </c>
      <c r="G225"/>
      <c r="J225" s="388"/>
    </row>
    <row r="226" spans="1:10" ht="27.75" customHeight="1">
      <c r="A226" s="362"/>
      <c r="B226" s="418">
        <v>106</v>
      </c>
      <c r="C226" s="442" t="s">
        <v>221</v>
      </c>
      <c r="D226" s="421">
        <v>0</v>
      </c>
      <c r="E226" s="421">
        <v>0</v>
      </c>
      <c r="F226" s="421">
        <v>0</v>
      </c>
      <c r="G226"/>
      <c r="J226" s="388"/>
    </row>
    <row r="227" spans="1:10" ht="27.75" customHeight="1">
      <c r="A227" s="362"/>
      <c r="B227" s="418">
        <v>107</v>
      </c>
      <c r="C227" s="442" t="s">
        <v>222</v>
      </c>
      <c r="D227" s="421">
        <v>0</v>
      </c>
      <c r="E227" s="421">
        <v>0</v>
      </c>
      <c r="F227" s="421">
        <v>0</v>
      </c>
      <c r="G227"/>
      <c r="J227" s="388"/>
    </row>
    <row r="228" spans="1:10" ht="27.75" customHeight="1">
      <c r="A228" s="362"/>
      <c r="B228" s="418">
        <v>108</v>
      </c>
      <c r="C228" s="442" t="s">
        <v>223</v>
      </c>
      <c r="D228" s="421">
        <v>0</v>
      </c>
      <c r="E228" s="421">
        <v>0</v>
      </c>
      <c r="F228" s="421">
        <v>0</v>
      </c>
      <c r="G228"/>
      <c r="J228" s="388"/>
    </row>
    <row r="229" spans="1:10" ht="27.75" customHeight="1">
      <c r="A229" s="362"/>
      <c r="B229" s="418">
        <v>109</v>
      </c>
      <c r="C229" s="442" t="s">
        <v>224</v>
      </c>
      <c r="D229" s="421">
        <v>0</v>
      </c>
      <c r="E229" s="421">
        <v>0</v>
      </c>
      <c r="F229" s="421">
        <v>1000</v>
      </c>
      <c r="G229"/>
      <c r="J229" s="388"/>
    </row>
    <row r="230" spans="1:10" ht="27.75" customHeight="1">
      <c r="A230" s="362"/>
      <c r="B230" s="418">
        <v>110</v>
      </c>
      <c r="C230" s="442" t="s">
        <v>225</v>
      </c>
      <c r="D230" s="421">
        <v>0</v>
      </c>
      <c r="E230" s="421">
        <v>0</v>
      </c>
      <c r="F230" s="421">
        <v>0</v>
      </c>
      <c r="G230"/>
      <c r="J230" s="388"/>
    </row>
    <row r="231" spans="1:10" ht="27.75" customHeight="1">
      <c r="A231" s="362"/>
      <c r="B231" s="418">
        <v>111</v>
      </c>
      <c r="C231" s="442" t="s">
        <v>277</v>
      </c>
      <c r="D231" s="421">
        <v>0</v>
      </c>
      <c r="E231" s="421">
        <v>0</v>
      </c>
      <c r="F231" s="421">
        <v>0</v>
      </c>
      <c r="G231"/>
      <c r="J231" s="388"/>
    </row>
    <row r="232" spans="1:10" ht="27.75" customHeight="1">
      <c r="A232" s="362"/>
      <c r="B232" s="418">
        <v>112</v>
      </c>
      <c r="C232" s="442" t="s">
        <v>226</v>
      </c>
      <c r="D232" s="421">
        <v>0</v>
      </c>
      <c r="E232" s="421">
        <v>0</v>
      </c>
      <c r="F232" s="421">
        <v>0</v>
      </c>
      <c r="G232"/>
      <c r="J232" s="388"/>
    </row>
    <row r="233" spans="1:10" ht="27.75" customHeight="1">
      <c r="A233" s="362"/>
      <c r="B233" s="418">
        <v>113</v>
      </c>
      <c r="C233" s="442" t="s">
        <v>227</v>
      </c>
      <c r="D233" s="421">
        <v>0</v>
      </c>
      <c r="E233" s="421">
        <v>0</v>
      </c>
      <c r="F233" s="421">
        <v>0</v>
      </c>
      <c r="G233"/>
      <c r="J233" s="388"/>
    </row>
    <row r="234" spans="1:10" ht="27.75" customHeight="1">
      <c r="A234" s="362"/>
      <c r="B234" s="418">
        <v>114</v>
      </c>
      <c r="C234" s="442" t="s">
        <v>228</v>
      </c>
      <c r="D234" s="421">
        <v>0</v>
      </c>
      <c r="E234" s="421">
        <v>0</v>
      </c>
      <c r="F234" s="421">
        <v>0</v>
      </c>
      <c r="G234"/>
      <c r="J234" s="388"/>
    </row>
    <row r="235" spans="1:10" ht="27.75" customHeight="1">
      <c r="A235" s="362"/>
      <c r="B235" s="418">
        <v>115</v>
      </c>
      <c r="C235" s="442" t="s">
        <v>278</v>
      </c>
      <c r="D235" s="421">
        <v>0</v>
      </c>
      <c r="E235" s="421">
        <v>0</v>
      </c>
      <c r="F235" s="421">
        <v>0</v>
      </c>
      <c r="G235"/>
      <c r="J235" s="388"/>
    </row>
    <row r="236" spans="1:10" ht="27.75" customHeight="1">
      <c r="A236" s="362"/>
      <c r="B236" s="418">
        <v>116</v>
      </c>
      <c r="C236" s="442" t="s">
        <v>229</v>
      </c>
      <c r="D236" s="421">
        <v>0</v>
      </c>
      <c r="E236" s="421">
        <v>0</v>
      </c>
      <c r="F236" s="421">
        <v>0</v>
      </c>
      <c r="G236"/>
      <c r="J236" s="388"/>
    </row>
    <row r="237" spans="1:10" ht="27.75" customHeight="1">
      <c r="A237" s="362"/>
      <c r="B237" s="418">
        <v>117</v>
      </c>
      <c r="C237" s="442" t="s">
        <v>230</v>
      </c>
      <c r="D237" s="421">
        <v>0</v>
      </c>
      <c r="E237" s="421">
        <v>0</v>
      </c>
      <c r="F237" s="421">
        <v>0</v>
      </c>
      <c r="G237"/>
      <c r="J237" s="388"/>
    </row>
    <row r="238" spans="1:10" ht="27.75" customHeight="1">
      <c r="A238" s="362"/>
      <c r="B238" s="418">
        <v>118</v>
      </c>
      <c r="C238" s="442" t="s">
        <v>279</v>
      </c>
      <c r="D238" s="421">
        <v>0</v>
      </c>
      <c r="E238" s="421">
        <v>0</v>
      </c>
      <c r="F238" s="421">
        <v>0</v>
      </c>
      <c r="G238"/>
      <c r="J238" s="388"/>
    </row>
    <row r="239" spans="1:10" ht="27.75" customHeight="1">
      <c r="A239" s="362"/>
      <c r="B239" s="418">
        <v>119</v>
      </c>
      <c r="C239" s="442" t="s">
        <v>280</v>
      </c>
      <c r="D239" s="421">
        <v>0</v>
      </c>
      <c r="E239" s="421">
        <v>0</v>
      </c>
      <c r="F239" s="421">
        <v>0</v>
      </c>
      <c r="G239"/>
      <c r="J239" s="388"/>
    </row>
    <row r="240" spans="1:10" ht="27.75" customHeight="1">
      <c r="A240" s="362"/>
      <c r="B240" s="418">
        <v>120</v>
      </c>
      <c r="C240" s="442" t="s">
        <v>281</v>
      </c>
      <c r="D240" s="421">
        <v>0</v>
      </c>
      <c r="E240" s="421">
        <v>0</v>
      </c>
      <c r="F240" s="421">
        <v>0</v>
      </c>
      <c r="G240"/>
      <c r="J240" s="388"/>
    </row>
    <row r="241" spans="1:10" ht="27.75" customHeight="1">
      <c r="A241" s="362"/>
      <c r="B241" s="418">
        <v>121</v>
      </c>
      <c r="C241" s="442" t="s">
        <v>231</v>
      </c>
      <c r="D241" s="421">
        <v>0</v>
      </c>
      <c r="E241" s="421">
        <v>0</v>
      </c>
      <c r="F241" s="421">
        <v>0</v>
      </c>
      <c r="G241"/>
      <c r="J241" s="388"/>
    </row>
    <row r="242" spans="1:10" ht="27.75" customHeight="1">
      <c r="A242" s="362"/>
      <c r="B242" s="418">
        <v>122</v>
      </c>
      <c r="C242" s="442" t="s">
        <v>232</v>
      </c>
      <c r="D242" s="421">
        <v>0</v>
      </c>
      <c r="E242" s="421">
        <v>0</v>
      </c>
      <c r="F242" s="421">
        <v>0</v>
      </c>
      <c r="G242"/>
      <c r="J242" s="388"/>
    </row>
    <row r="243" spans="1:10" ht="27.75" customHeight="1">
      <c r="A243" s="362"/>
      <c r="B243" s="418">
        <v>123</v>
      </c>
      <c r="C243" s="442" t="s">
        <v>233</v>
      </c>
      <c r="D243" s="421">
        <v>0</v>
      </c>
      <c r="E243" s="421">
        <v>0</v>
      </c>
      <c r="F243" s="421">
        <v>0</v>
      </c>
      <c r="G243"/>
      <c r="J243" s="388"/>
    </row>
    <row r="244" spans="1:10" ht="22.5" customHeight="1">
      <c r="A244" s="362"/>
      <c r="B244" s="418">
        <v>124</v>
      </c>
      <c r="C244" s="442" t="s">
        <v>282</v>
      </c>
      <c r="D244" s="421">
        <v>0</v>
      </c>
      <c r="E244" s="421">
        <v>0</v>
      </c>
      <c r="F244" s="421">
        <v>0</v>
      </c>
      <c r="G244"/>
      <c r="J244" s="388"/>
    </row>
    <row r="245" spans="1:10" ht="27.75" customHeight="1">
      <c r="A245" s="362"/>
      <c r="B245" s="418">
        <v>125</v>
      </c>
      <c r="C245" s="442" t="s">
        <v>234</v>
      </c>
      <c r="D245" s="421">
        <v>0</v>
      </c>
      <c r="E245" s="421">
        <v>0</v>
      </c>
      <c r="F245" s="421">
        <v>0</v>
      </c>
      <c r="G245"/>
      <c r="J245" s="388"/>
    </row>
    <row r="246" spans="1:10" ht="27.75" customHeight="1">
      <c r="A246" s="362"/>
      <c r="B246" s="418">
        <v>126</v>
      </c>
      <c r="C246" s="442" t="s">
        <v>235</v>
      </c>
      <c r="D246" s="421">
        <v>0</v>
      </c>
      <c r="E246" s="421">
        <v>0</v>
      </c>
      <c r="F246" s="421">
        <v>0</v>
      </c>
      <c r="G246"/>
      <c r="J246" s="388"/>
    </row>
    <row r="247" spans="1:10" ht="27.75" customHeight="1">
      <c r="A247" s="362"/>
      <c r="B247" s="418">
        <v>127</v>
      </c>
      <c r="C247" s="442" t="s">
        <v>236</v>
      </c>
      <c r="D247" s="421">
        <v>0</v>
      </c>
      <c r="E247" s="421">
        <v>0</v>
      </c>
      <c r="F247" s="421">
        <v>0</v>
      </c>
      <c r="G247"/>
      <c r="J247" s="388"/>
    </row>
    <row r="248" spans="1:10" ht="27.75" customHeight="1">
      <c r="A248" s="362"/>
      <c r="B248" s="418">
        <v>128</v>
      </c>
      <c r="C248" s="442" t="s">
        <v>237</v>
      </c>
      <c r="D248" s="421">
        <v>0</v>
      </c>
      <c r="E248" s="421">
        <v>0</v>
      </c>
      <c r="F248" s="421">
        <v>0</v>
      </c>
      <c r="G248"/>
      <c r="J248" s="388"/>
    </row>
    <row r="249" spans="1:10" ht="27.75" customHeight="1">
      <c r="A249" s="362"/>
      <c r="B249" s="418">
        <v>129</v>
      </c>
      <c r="C249" s="442" t="s">
        <v>238</v>
      </c>
      <c r="D249" s="421">
        <v>0</v>
      </c>
      <c r="E249" s="421">
        <v>0</v>
      </c>
      <c r="F249" s="421">
        <v>0</v>
      </c>
      <c r="G249"/>
      <c r="J249" s="388"/>
    </row>
    <row r="250" spans="1:10" ht="27.75" customHeight="1">
      <c r="A250" s="362"/>
      <c r="B250" s="418">
        <v>130</v>
      </c>
      <c r="C250" s="442" t="s">
        <v>283</v>
      </c>
      <c r="D250" s="421">
        <v>0</v>
      </c>
      <c r="E250" s="421">
        <v>0</v>
      </c>
      <c r="F250" s="421">
        <v>0</v>
      </c>
      <c r="G250"/>
      <c r="J250" s="388"/>
    </row>
    <row r="251" spans="1:10" s="408" customFormat="1" ht="33" customHeight="1">
      <c r="A251" s="406"/>
      <c r="B251" s="503" t="s">
        <v>94</v>
      </c>
      <c r="C251" s="504"/>
      <c r="D251" s="423">
        <f>SUM(D121:D249)</f>
        <v>3206236.1521120002</v>
      </c>
      <c r="E251" s="423">
        <f>SUM(E121:E249)</f>
        <v>1056614.0932680003</v>
      </c>
      <c r="F251" s="423">
        <f>SUM(F121:F249)</f>
        <v>209300</v>
      </c>
      <c r="G251" s="407"/>
    </row>
    <row r="252" spans="1:10" s="408" customFormat="1" ht="14.25" customHeight="1">
      <c r="A252" s="414"/>
      <c r="B252" s="414"/>
      <c r="C252" s="414"/>
      <c r="D252" s="415"/>
      <c r="E252" s="415"/>
      <c r="F252" s="416"/>
      <c r="G252" s="407"/>
    </row>
    <row r="253" spans="1:10" s="397" customFormat="1" ht="27">
      <c r="A253" s="398"/>
      <c r="B253" s="391"/>
      <c r="C253" s="392"/>
      <c r="D253" s="393"/>
      <c r="E253" s="394"/>
      <c r="F253" s="395"/>
      <c r="G253" s="396"/>
    </row>
    <row r="254" spans="1:10" ht="41.25" thickBot="1">
      <c r="A254" s="473" t="s">
        <v>92</v>
      </c>
      <c r="B254" s="473"/>
      <c r="C254" s="473"/>
      <c r="D254" s="473"/>
      <c r="E254" s="473"/>
    </row>
    <row r="255" spans="1:10" ht="33.75" thickTop="1" thickBot="1">
      <c r="A255" s="18" t="s">
        <v>0</v>
      </c>
      <c r="B255" s="19" t="s">
        <v>1</v>
      </c>
      <c r="C255" s="19" t="s">
        <v>18</v>
      </c>
      <c r="D255" s="19" t="s">
        <v>27</v>
      </c>
      <c r="E255" s="19" t="s">
        <v>248</v>
      </c>
    </row>
    <row r="256" spans="1:10" ht="24" thickTop="1">
      <c r="A256" s="70">
        <v>1</v>
      </c>
      <c r="B256" s="492" t="s">
        <v>77</v>
      </c>
      <c r="C256" s="71" t="s">
        <v>96</v>
      </c>
      <c r="D256" s="72" t="s">
        <v>17</v>
      </c>
      <c r="E256" s="419">
        <v>5050906</v>
      </c>
      <c r="F256" s="207"/>
      <c r="G256" s="387"/>
    </row>
    <row r="257" spans="1:7" ht="23.25">
      <c r="A257" s="73">
        <f>A256+1</f>
        <v>2</v>
      </c>
      <c r="B257" s="493"/>
      <c r="C257" s="74" t="s">
        <v>112</v>
      </c>
      <c r="D257" s="75" t="s">
        <v>17</v>
      </c>
      <c r="E257" s="419">
        <v>48704065</v>
      </c>
      <c r="F257" s="205"/>
      <c r="G257" s="387"/>
    </row>
    <row r="258" spans="1:7" ht="23.25">
      <c r="A258" s="73">
        <v>3</v>
      </c>
      <c r="B258" s="493"/>
      <c r="C258" s="76" t="s">
        <v>113</v>
      </c>
      <c r="D258" s="77" t="s">
        <v>17</v>
      </c>
      <c r="E258" s="419">
        <f>E259+E260+E261</f>
        <v>48704065</v>
      </c>
      <c r="F258" s="205"/>
      <c r="G258" s="387"/>
    </row>
    <row r="259" spans="1:7" ht="23.25">
      <c r="A259" s="73">
        <f t="shared" ref="A259:A271" si="3">A258+1</f>
        <v>4</v>
      </c>
      <c r="B259" s="493"/>
      <c r="C259" s="78" t="s">
        <v>97</v>
      </c>
      <c r="D259" s="77" t="s">
        <v>17</v>
      </c>
      <c r="E259" s="419">
        <v>7318777</v>
      </c>
      <c r="F259" s="205"/>
      <c r="G259" s="387"/>
    </row>
    <row r="260" spans="1:7" ht="23.25">
      <c r="A260" s="73">
        <f>A259+1</f>
        <v>5</v>
      </c>
      <c r="B260" s="493"/>
      <c r="C260" s="79" t="s">
        <v>114</v>
      </c>
      <c r="D260" s="77" t="s">
        <v>17</v>
      </c>
      <c r="E260" s="419">
        <v>6022826</v>
      </c>
      <c r="F260" s="205"/>
      <c r="G260" s="387"/>
    </row>
    <row r="261" spans="1:7" ht="23.25">
      <c r="A261" s="73">
        <f>A260+1</f>
        <v>6</v>
      </c>
      <c r="B261" s="493"/>
      <c r="C261" s="80" t="s">
        <v>115</v>
      </c>
      <c r="D261" s="75" t="s">
        <v>17</v>
      </c>
      <c r="E261" s="419">
        <v>35362462</v>
      </c>
      <c r="F261" s="205"/>
      <c r="G261" s="387"/>
    </row>
    <row r="262" spans="1:7" ht="23.25">
      <c r="A262" s="81">
        <f t="shared" si="3"/>
        <v>7</v>
      </c>
      <c r="B262" s="493"/>
      <c r="C262" s="76" t="s">
        <v>116</v>
      </c>
      <c r="D262" s="75" t="s">
        <v>17</v>
      </c>
      <c r="E262" s="420">
        <f>E263+E264+E265+E266+E267+E268+E269+E270</f>
        <v>48704065</v>
      </c>
      <c r="F262" s="205"/>
      <c r="G262" s="387"/>
    </row>
    <row r="263" spans="1:7" ht="23.25">
      <c r="A263" s="81">
        <f t="shared" si="3"/>
        <v>8</v>
      </c>
      <c r="B263" s="493"/>
      <c r="C263" s="79" t="s">
        <v>117</v>
      </c>
      <c r="D263" s="75" t="s">
        <v>17</v>
      </c>
      <c r="E263" s="419">
        <v>2527764</v>
      </c>
      <c r="F263" s="207"/>
      <c r="G263" s="387"/>
    </row>
    <row r="264" spans="1:7" ht="23.25">
      <c r="A264" s="81">
        <f t="shared" si="3"/>
        <v>9</v>
      </c>
      <c r="B264" s="493"/>
      <c r="C264" s="50" t="s">
        <v>118</v>
      </c>
      <c r="D264" s="49" t="s">
        <v>17</v>
      </c>
      <c r="E264" s="419">
        <v>10745179</v>
      </c>
      <c r="F264" s="207"/>
      <c r="G264" s="387"/>
    </row>
    <row r="265" spans="1:7" ht="23.25">
      <c r="A265" s="81">
        <f t="shared" si="3"/>
        <v>10</v>
      </c>
      <c r="B265" s="493"/>
      <c r="C265" s="50" t="s">
        <v>119</v>
      </c>
      <c r="D265" s="49" t="s">
        <v>17</v>
      </c>
      <c r="E265" s="419">
        <v>26207918</v>
      </c>
      <c r="F265" s="207"/>
      <c r="G265" s="387"/>
    </row>
    <row r="266" spans="1:7" ht="23.25">
      <c r="A266" s="81">
        <f t="shared" si="3"/>
        <v>11</v>
      </c>
      <c r="B266" s="493"/>
      <c r="C266" s="50" t="s">
        <v>120</v>
      </c>
      <c r="D266" s="49" t="s">
        <v>17</v>
      </c>
      <c r="E266" s="419">
        <v>4484153</v>
      </c>
      <c r="F266" s="207"/>
      <c r="G266" s="387"/>
    </row>
    <row r="267" spans="1:7" ht="23.25">
      <c r="A267" s="81">
        <f t="shared" si="3"/>
        <v>12</v>
      </c>
      <c r="B267" s="493"/>
      <c r="C267" s="50" t="s">
        <v>121</v>
      </c>
      <c r="D267" s="49" t="s">
        <v>17</v>
      </c>
      <c r="E267" s="419">
        <v>2091</v>
      </c>
      <c r="F267" s="207"/>
      <c r="G267" s="387"/>
    </row>
    <row r="268" spans="1:7" ht="23.25">
      <c r="A268" s="81">
        <f t="shared" si="3"/>
        <v>13</v>
      </c>
      <c r="B268" s="493"/>
      <c r="C268" s="50" t="s">
        <v>122</v>
      </c>
      <c r="D268" s="49" t="s">
        <v>17</v>
      </c>
      <c r="E268" s="419">
        <v>4280523</v>
      </c>
      <c r="F268" s="207"/>
      <c r="G268" s="387"/>
    </row>
    <row r="269" spans="1:7" ht="23.25">
      <c r="A269" s="81">
        <f t="shared" si="3"/>
        <v>14</v>
      </c>
      <c r="B269" s="493"/>
      <c r="C269" s="50" t="s">
        <v>123</v>
      </c>
      <c r="D269" s="49" t="s">
        <v>17</v>
      </c>
      <c r="E269" s="419">
        <v>14951</v>
      </c>
      <c r="F269" s="207"/>
      <c r="G269" s="387"/>
    </row>
    <row r="270" spans="1:7" ht="23.25">
      <c r="A270" s="81">
        <f t="shared" si="3"/>
        <v>15</v>
      </c>
      <c r="B270" s="493"/>
      <c r="C270" s="51" t="s">
        <v>124</v>
      </c>
      <c r="D270" s="49" t="s">
        <v>17</v>
      </c>
      <c r="E270" s="419">
        <v>441486</v>
      </c>
      <c r="F270" s="207"/>
      <c r="G270" s="387"/>
    </row>
    <row r="271" spans="1:7" ht="24" thickBot="1">
      <c r="A271" s="81">
        <f t="shared" si="3"/>
        <v>16</v>
      </c>
      <c r="B271" s="494"/>
      <c r="C271" s="52" t="s">
        <v>98</v>
      </c>
      <c r="D271" s="53" t="s">
        <v>17</v>
      </c>
      <c r="E271" s="419">
        <v>2328220</v>
      </c>
      <c r="F271" s="207"/>
      <c r="G271" s="387"/>
    </row>
    <row r="272" spans="1:7" ht="24" thickTop="1">
      <c r="A272" s="82">
        <v>1</v>
      </c>
      <c r="B272" s="464" t="s">
        <v>78</v>
      </c>
      <c r="C272" s="114" t="s">
        <v>96</v>
      </c>
      <c r="D272" s="131" t="s">
        <v>17</v>
      </c>
      <c r="E272" s="145">
        <v>28380103</v>
      </c>
    </row>
    <row r="273" spans="1:6" ht="23.25">
      <c r="A273" s="82">
        <f>A272+1</f>
        <v>2</v>
      </c>
      <c r="B273" s="465"/>
      <c r="C273" s="115" t="s">
        <v>112</v>
      </c>
      <c r="D273" s="30" t="s">
        <v>17</v>
      </c>
      <c r="E273" s="145">
        <v>26586928</v>
      </c>
      <c r="F273" s="205"/>
    </row>
    <row r="274" spans="1:6" ht="23.25">
      <c r="A274" s="82">
        <v>3</v>
      </c>
      <c r="B274" s="465"/>
      <c r="C274" s="116" t="s">
        <v>113</v>
      </c>
      <c r="D274" s="132" t="s">
        <v>17</v>
      </c>
      <c r="E274" s="145">
        <f>E275+E276+E277</f>
        <v>26586928</v>
      </c>
      <c r="F274" s="205"/>
    </row>
    <row r="275" spans="1:6" ht="23.25">
      <c r="A275" s="82">
        <f t="shared" ref="A275:A287" si="4">A274+1</f>
        <v>4</v>
      </c>
      <c r="B275" s="465"/>
      <c r="C275" s="117" t="s">
        <v>97</v>
      </c>
      <c r="D275" s="132" t="s">
        <v>17</v>
      </c>
      <c r="E275" s="145">
        <v>3075373</v>
      </c>
      <c r="F275" s="205"/>
    </row>
    <row r="276" spans="1:6" ht="23.25">
      <c r="A276" s="82">
        <f>A275+1</f>
        <v>5</v>
      </c>
      <c r="B276" s="465"/>
      <c r="C276" s="118" t="s">
        <v>114</v>
      </c>
      <c r="D276" s="132" t="s">
        <v>17</v>
      </c>
      <c r="E276" s="145">
        <v>5882976</v>
      </c>
      <c r="F276" s="205"/>
    </row>
    <row r="277" spans="1:6" ht="23.25">
      <c r="A277" s="82">
        <f>A276+1</f>
        <v>6</v>
      </c>
      <c r="B277" s="465"/>
      <c r="C277" s="119" t="s">
        <v>115</v>
      </c>
      <c r="D277" s="30" t="s">
        <v>17</v>
      </c>
      <c r="E277" s="145">
        <v>17628579</v>
      </c>
      <c r="F277" s="205"/>
    </row>
    <row r="278" spans="1:6" ht="23.25">
      <c r="A278" s="83">
        <f t="shared" si="4"/>
        <v>7</v>
      </c>
      <c r="B278" s="465"/>
      <c r="C278" s="116" t="s">
        <v>116</v>
      </c>
      <c r="D278" s="30" t="s">
        <v>17</v>
      </c>
      <c r="E278" s="145">
        <f>E279+E280+E281+E282+E283+E284+E285+E286</f>
        <v>26586928</v>
      </c>
      <c r="F278" s="205"/>
    </row>
    <row r="279" spans="1:6" ht="23.25">
      <c r="A279" s="83">
        <f t="shared" si="4"/>
        <v>8</v>
      </c>
      <c r="B279" s="465"/>
      <c r="C279" s="118" t="s">
        <v>117</v>
      </c>
      <c r="D279" s="30" t="s">
        <v>17</v>
      </c>
      <c r="E279" s="145">
        <v>1784590</v>
      </c>
    </row>
    <row r="280" spans="1:6" ht="23.25">
      <c r="A280" s="83">
        <f t="shared" si="4"/>
        <v>9</v>
      </c>
      <c r="B280" s="465"/>
      <c r="C280" s="29" t="s">
        <v>118</v>
      </c>
      <c r="D280" s="133" t="s">
        <v>17</v>
      </c>
      <c r="E280" s="145">
        <v>7764244</v>
      </c>
    </row>
    <row r="281" spans="1:6" ht="23.25">
      <c r="A281" s="83">
        <f t="shared" si="4"/>
        <v>10</v>
      </c>
      <c r="B281" s="465"/>
      <c r="C281" s="29" t="s">
        <v>119</v>
      </c>
      <c r="D281" s="133" t="s">
        <v>17</v>
      </c>
      <c r="E281" s="145">
        <v>9918442</v>
      </c>
    </row>
    <row r="282" spans="1:6" ht="23.25">
      <c r="A282" s="83">
        <f t="shared" si="4"/>
        <v>11</v>
      </c>
      <c r="B282" s="465"/>
      <c r="C282" s="29" t="s">
        <v>120</v>
      </c>
      <c r="D282" s="133" t="s">
        <v>17</v>
      </c>
      <c r="E282" s="145">
        <v>1256829</v>
      </c>
    </row>
    <row r="283" spans="1:6" ht="23.25">
      <c r="A283" s="83">
        <f t="shared" si="4"/>
        <v>12</v>
      </c>
      <c r="B283" s="465"/>
      <c r="C283" s="29" t="s">
        <v>121</v>
      </c>
      <c r="D283" s="133" t="s">
        <v>17</v>
      </c>
      <c r="E283" s="145">
        <v>0</v>
      </c>
    </row>
    <row r="284" spans="1:6" ht="23.25">
      <c r="A284" s="83">
        <f t="shared" si="4"/>
        <v>13</v>
      </c>
      <c r="B284" s="465"/>
      <c r="C284" s="29" t="s">
        <v>122</v>
      </c>
      <c r="D284" s="133" t="s">
        <v>17</v>
      </c>
      <c r="E284" s="145">
        <v>1688914</v>
      </c>
    </row>
    <row r="285" spans="1:6" ht="23.25">
      <c r="A285" s="83">
        <f t="shared" si="4"/>
        <v>14</v>
      </c>
      <c r="B285" s="465"/>
      <c r="C285" s="29" t="s">
        <v>123</v>
      </c>
      <c r="D285" s="133" t="s">
        <v>17</v>
      </c>
      <c r="E285" s="145">
        <v>0</v>
      </c>
    </row>
    <row r="286" spans="1:6" ht="23.25">
      <c r="A286" s="83">
        <f t="shared" si="4"/>
        <v>15</v>
      </c>
      <c r="B286" s="465"/>
      <c r="C286" s="120" t="s">
        <v>124</v>
      </c>
      <c r="D286" s="133" t="s">
        <v>17</v>
      </c>
      <c r="E286" s="145">
        <v>4173909</v>
      </c>
    </row>
    <row r="287" spans="1:6" ht="24" thickBot="1">
      <c r="A287" s="83">
        <f t="shared" si="4"/>
        <v>16</v>
      </c>
      <c r="B287" s="466"/>
      <c r="C287" s="121" t="s">
        <v>98</v>
      </c>
      <c r="D287" s="134" t="s">
        <v>17</v>
      </c>
      <c r="E287" s="145">
        <v>1118251</v>
      </c>
    </row>
    <row r="288" spans="1:6" ht="24" thickTop="1">
      <c r="A288" s="46">
        <v>1</v>
      </c>
      <c r="B288" s="477" t="s">
        <v>79</v>
      </c>
      <c r="C288" s="97" t="s">
        <v>96</v>
      </c>
      <c r="D288" s="84" t="s">
        <v>17</v>
      </c>
      <c r="E288" s="147">
        <v>15390740</v>
      </c>
    </row>
    <row r="289" spans="1:6" ht="23.25">
      <c r="A289" s="46">
        <f>A288+1</f>
        <v>2</v>
      </c>
      <c r="B289" s="478"/>
      <c r="C289" s="98" t="s">
        <v>112</v>
      </c>
      <c r="D289" s="85" t="s">
        <v>17</v>
      </c>
      <c r="E289" s="147">
        <v>13907759</v>
      </c>
      <c r="F289" s="205"/>
    </row>
    <row r="290" spans="1:6" ht="23.25">
      <c r="A290" s="46">
        <v>3</v>
      </c>
      <c r="B290" s="478"/>
      <c r="C290" s="99" t="s">
        <v>113</v>
      </c>
      <c r="D290" s="86" t="s">
        <v>17</v>
      </c>
      <c r="E290" s="147">
        <f>E291+E292+E293</f>
        <v>13907759</v>
      </c>
      <c r="F290" s="205"/>
    </row>
    <row r="291" spans="1:6" ht="23.25">
      <c r="A291" s="46">
        <f t="shared" ref="A291:A301" si="5">A290+1</f>
        <v>4</v>
      </c>
      <c r="B291" s="478"/>
      <c r="C291" s="100" t="s">
        <v>97</v>
      </c>
      <c r="D291" s="86" t="s">
        <v>17</v>
      </c>
      <c r="E291" s="147">
        <v>3104782</v>
      </c>
      <c r="F291" s="205"/>
    </row>
    <row r="292" spans="1:6" ht="24" customHeight="1">
      <c r="A292" s="46">
        <f>A291+1</f>
        <v>5</v>
      </c>
      <c r="B292" s="478"/>
      <c r="C292" s="101" t="s">
        <v>114</v>
      </c>
      <c r="D292" s="86" t="s">
        <v>17</v>
      </c>
      <c r="E292" s="147">
        <v>1741177</v>
      </c>
      <c r="F292" s="205"/>
    </row>
    <row r="293" spans="1:6" ht="23.25">
      <c r="A293" s="46">
        <f>A292+1</f>
        <v>6</v>
      </c>
      <c r="B293" s="478"/>
      <c r="C293" s="102" t="s">
        <v>115</v>
      </c>
      <c r="D293" s="85" t="s">
        <v>17</v>
      </c>
      <c r="E293" s="147">
        <v>9061800</v>
      </c>
      <c r="F293" s="205"/>
    </row>
    <row r="294" spans="1:6" ht="23.25">
      <c r="A294" s="47">
        <f t="shared" si="5"/>
        <v>7</v>
      </c>
      <c r="B294" s="478"/>
      <c r="C294" s="99" t="s">
        <v>116</v>
      </c>
      <c r="D294" s="85" t="s">
        <v>17</v>
      </c>
      <c r="E294" s="147">
        <f>E302+E301+E300+E299+E298+E297+E296+E295</f>
        <v>13907759</v>
      </c>
      <c r="F294" s="205"/>
    </row>
    <row r="295" spans="1:6" ht="23.25">
      <c r="A295" s="47">
        <f t="shared" si="5"/>
        <v>8</v>
      </c>
      <c r="B295" s="478"/>
      <c r="C295" s="101" t="s">
        <v>117</v>
      </c>
      <c r="D295" s="85" t="s">
        <v>17</v>
      </c>
      <c r="E295" s="147">
        <v>664441</v>
      </c>
    </row>
    <row r="296" spans="1:6" ht="23.25">
      <c r="A296" s="47">
        <f t="shared" si="5"/>
        <v>9</v>
      </c>
      <c r="B296" s="478"/>
      <c r="C296" s="103" t="s">
        <v>118</v>
      </c>
      <c r="D296" s="87" t="s">
        <v>17</v>
      </c>
      <c r="E296" s="147">
        <v>3380297</v>
      </c>
    </row>
    <row r="297" spans="1:6" ht="23.25">
      <c r="A297" s="47">
        <f t="shared" si="5"/>
        <v>10</v>
      </c>
      <c r="B297" s="478"/>
      <c r="C297" s="103" t="s">
        <v>119</v>
      </c>
      <c r="D297" s="87" t="s">
        <v>17</v>
      </c>
      <c r="E297" s="147">
        <v>8965382</v>
      </c>
    </row>
    <row r="298" spans="1:6" ht="23.25">
      <c r="A298" s="47">
        <f t="shared" si="5"/>
        <v>11</v>
      </c>
      <c r="B298" s="478"/>
      <c r="C298" s="103" t="s">
        <v>120</v>
      </c>
      <c r="D298" s="87" t="s">
        <v>17</v>
      </c>
      <c r="E298" s="147">
        <v>0</v>
      </c>
    </row>
    <row r="299" spans="1:6" ht="23.25">
      <c r="A299" s="47">
        <f t="shared" si="5"/>
        <v>12</v>
      </c>
      <c r="B299" s="478"/>
      <c r="C299" s="103" t="s">
        <v>121</v>
      </c>
      <c r="D299" s="87" t="s">
        <v>17</v>
      </c>
      <c r="E299" s="147">
        <v>0</v>
      </c>
    </row>
    <row r="300" spans="1:6" ht="23.25">
      <c r="A300" s="47">
        <f t="shared" si="5"/>
        <v>13</v>
      </c>
      <c r="B300" s="478"/>
      <c r="C300" s="103" t="s">
        <v>122</v>
      </c>
      <c r="D300" s="87" t="s">
        <v>17</v>
      </c>
      <c r="E300" s="147">
        <v>557114</v>
      </c>
    </row>
    <row r="301" spans="1:6" ht="23.25">
      <c r="A301" s="47">
        <f t="shared" si="5"/>
        <v>14</v>
      </c>
      <c r="B301" s="478"/>
      <c r="C301" s="103" t="s">
        <v>123</v>
      </c>
      <c r="D301" s="87" t="s">
        <v>17</v>
      </c>
      <c r="E301" s="147">
        <v>20</v>
      </c>
    </row>
    <row r="302" spans="1:6" ht="23.25">
      <c r="A302" s="47">
        <f>A301+1</f>
        <v>15</v>
      </c>
      <c r="B302" s="478"/>
      <c r="C302" s="103" t="s">
        <v>132</v>
      </c>
      <c r="D302" s="87" t="s">
        <v>17</v>
      </c>
      <c r="E302" s="147">
        <v>340505</v>
      </c>
      <c r="F302" s="352"/>
    </row>
    <row r="303" spans="1:6" ht="24" thickBot="1">
      <c r="A303" s="47">
        <f>A302+1</f>
        <v>16</v>
      </c>
      <c r="B303" s="479"/>
      <c r="C303" s="104" t="s">
        <v>98</v>
      </c>
      <c r="D303" s="88" t="s">
        <v>17</v>
      </c>
      <c r="E303" s="147">
        <v>1757328</v>
      </c>
    </row>
    <row r="304" spans="1:6" ht="24" customHeight="1" thickTop="1">
      <c r="A304" s="332">
        <v>1</v>
      </c>
      <c r="B304" s="447" t="s">
        <v>80</v>
      </c>
      <c r="C304" s="333" t="s">
        <v>96</v>
      </c>
      <c r="D304" s="334" t="s">
        <v>17</v>
      </c>
      <c r="E304" s="348">
        <v>30740979</v>
      </c>
    </row>
    <row r="305" spans="1:6" ht="23.25" customHeight="1">
      <c r="A305" s="332">
        <f>A304+1</f>
        <v>2</v>
      </c>
      <c r="B305" s="448"/>
      <c r="C305" s="335" t="s">
        <v>112</v>
      </c>
      <c r="D305" s="336" t="s">
        <v>17</v>
      </c>
      <c r="E305" s="348">
        <v>27794881</v>
      </c>
      <c r="F305" s="205"/>
    </row>
    <row r="306" spans="1:6" ht="23.25" customHeight="1">
      <c r="A306" s="332">
        <v>3</v>
      </c>
      <c r="B306" s="448"/>
      <c r="C306" s="337" t="s">
        <v>113</v>
      </c>
      <c r="D306" s="338" t="s">
        <v>17</v>
      </c>
      <c r="E306" s="348">
        <f>E307+E308+E309</f>
        <v>27794881</v>
      </c>
      <c r="F306" s="205"/>
    </row>
    <row r="307" spans="1:6" ht="23.25" customHeight="1">
      <c r="A307" s="332">
        <f t="shared" ref="A307:A319" si="6">A306+1</f>
        <v>4</v>
      </c>
      <c r="B307" s="448"/>
      <c r="C307" s="339" t="s">
        <v>97</v>
      </c>
      <c r="D307" s="338" t="s">
        <v>17</v>
      </c>
      <c r="E307" s="348">
        <v>2949394</v>
      </c>
      <c r="F307" s="205"/>
    </row>
    <row r="308" spans="1:6" ht="22.5" customHeight="1">
      <c r="A308" s="332">
        <f>A307+1</f>
        <v>5</v>
      </c>
      <c r="B308" s="448"/>
      <c r="C308" s="340" t="s">
        <v>114</v>
      </c>
      <c r="D308" s="338" t="s">
        <v>17</v>
      </c>
      <c r="E308" s="348">
        <v>7425209</v>
      </c>
      <c r="F308" s="205"/>
    </row>
    <row r="309" spans="1:6" ht="23.25" customHeight="1">
      <c r="A309" s="332">
        <f>A308+1</f>
        <v>6</v>
      </c>
      <c r="B309" s="448"/>
      <c r="C309" s="341" t="s">
        <v>115</v>
      </c>
      <c r="D309" s="336" t="s">
        <v>17</v>
      </c>
      <c r="E309" s="348">
        <v>17420278</v>
      </c>
      <c r="F309" s="205"/>
    </row>
    <row r="310" spans="1:6" ht="23.25" customHeight="1">
      <c r="A310" s="342">
        <f t="shared" si="6"/>
        <v>7</v>
      </c>
      <c r="B310" s="448"/>
      <c r="C310" s="337" t="s">
        <v>116</v>
      </c>
      <c r="D310" s="336" t="s">
        <v>17</v>
      </c>
      <c r="E310" s="348">
        <f>E311+E312+E313+E314+E315+E316+E317+E318</f>
        <v>27794881</v>
      </c>
      <c r="F310" s="205"/>
    </row>
    <row r="311" spans="1:6" ht="23.25" customHeight="1">
      <c r="A311" s="342">
        <f t="shared" si="6"/>
        <v>8</v>
      </c>
      <c r="B311" s="448"/>
      <c r="C311" s="340" t="s">
        <v>117</v>
      </c>
      <c r="D311" s="336" t="s">
        <v>17</v>
      </c>
      <c r="E311" s="348">
        <v>1899084</v>
      </c>
    </row>
    <row r="312" spans="1:6" ht="23.25" customHeight="1">
      <c r="A312" s="342">
        <f t="shared" si="6"/>
        <v>9</v>
      </c>
      <c r="B312" s="448"/>
      <c r="C312" s="343" t="s">
        <v>118</v>
      </c>
      <c r="D312" s="344" t="s">
        <v>17</v>
      </c>
      <c r="E312" s="348">
        <v>3799471</v>
      </c>
    </row>
    <row r="313" spans="1:6" ht="23.25" customHeight="1">
      <c r="A313" s="342">
        <f t="shared" si="6"/>
        <v>10</v>
      </c>
      <c r="B313" s="448"/>
      <c r="C313" s="343" t="s">
        <v>119</v>
      </c>
      <c r="D313" s="344" t="s">
        <v>17</v>
      </c>
      <c r="E313" s="348">
        <v>8434302</v>
      </c>
      <c r="F313" s="205"/>
    </row>
    <row r="314" spans="1:6" ht="23.25" customHeight="1">
      <c r="A314" s="342">
        <f t="shared" si="6"/>
        <v>11</v>
      </c>
      <c r="B314" s="448"/>
      <c r="C314" s="343" t="s">
        <v>125</v>
      </c>
      <c r="D314" s="344" t="s">
        <v>17</v>
      </c>
      <c r="E314" s="348">
        <v>1939564</v>
      </c>
    </row>
    <row r="315" spans="1:6" ht="23.25" customHeight="1">
      <c r="A315" s="342">
        <f t="shared" si="6"/>
        <v>12</v>
      </c>
      <c r="B315" s="448"/>
      <c r="C315" s="343" t="s">
        <v>126</v>
      </c>
      <c r="D315" s="344" t="s">
        <v>17</v>
      </c>
      <c r="E315" s="348">
        <v>7964</v>
      </c>
    </row>
    <row r="316" spans="1:6" ht="23.25" customHeight="1">
      <c r="A316" s="342">
        <f t="shared" si="6"/>
        <v>13</v>
      </c>
      <c r="B316" s="448"/>
      <c r="C316" s="343" t="s">
        <v>122</v>
      </c>
      <c r="D316" s="344" t="s">
        <v>17</v>
      </c>
      <c r="E316" s="348">
        <v>1252370</v>
      </c>
    </row>
    <row r="317" spans="1:6" ht="23.25" customHeight="1">
      <c r="A317" s="342">
        <f t="shared" si="6"/>
        <v>14</v>
      </c>
      <c r="B317" s="448"/>
      <c r="C317" s="343" t="s">
        <v>123</v>
      </c>
      <c r="D317" s="344" t="s">
        <v>17</v>
      </c>
      <c r="E317" s="348">
        <v>28050</v>
      </c>
    </row>
    <row r="318" spans="1:6" ht="23.25" customHeight="1">
      <c r="A318" s="342">
        <f t="shared" si="6"/>
        <v>15</v>
      </c>
      <c r="B318" s="448"/>
      <c r="C318" s="345" t="s">
        <v>124</v>
      </c>
      <c r="D318" s="344" t="s">
        <v>17</v>
      </c>
      <c r="E318" s="348">
        <v>10434076</v>
      </c>
    </row>
    <row r="319" spans="1:6" ht="24" customHeight="1" thickBot="1">
      <c r="A319" s="342">
        <f t="shared" si="6"/>
        <v>16</v>
      </c>
      <c r="B319" s="449"/>
      <c r="C319" s="346" t="s">
        <v>98</v>
      </c>
      <c r="D319" s="347" t="s">
        <v>17</v>
      </c>
      <c r="E319" s="348">
        <v>750250</v>
      </c>
    </row>
    <row r="320" spans="1:6" ht="24" customHeight="1" thickTop="1">
      <c r="A320" s="263">
        <v>1</v>
      </c>
      <c r="B320" s="450" t="s">
        <v>81</v>
      </c>
      <c r="C320" s="264" t="s">
        <v>96</v>
      </c>
      <c r="D320" s="265" t="s">
        <v>17</v>
      </c>
      <c r="E320" s="266">
        <v>13223731</v>
      </c>
    </row>
    <row r="321" spans="1:6" ht="23.25" customHeight="1">
      <c r="A321" s="263">
        <f>A320+1</f>
        <v>2</v>
      </c>
      <c r="B321" s="451"/>
      <c r="C321" s="267" t="s">
        <v>112</v>
      </c>
      <c r="D321" s="268" t="s">
        <v>17</v>
      </c>
      <c r="E321" s="266">
        <v>9545946</v>
      </c>
      <c r="F321" s="205"/>
    </row>
    <row r="322" spans="1:6" ht="23.25" customHeight="1">
      <c r="A322" s="263">
        <v>3</v>
      </c>
      <c r="B322" s="451"/>
      <c r="C322" s="269" t="s">
        <v>113</v>
      </c>
      <c r="D322" s="270" t="s">
        <v>17</v>
      </c>
      <c r="E322" s="266">
        <f>E323+E324+E325</f>
        <v>9545946</v>
      </c>
      <c r="F322" s="205"/>
    </row>
    <row r="323" spans="1:6" ht="23.25" customHeight="1">
      <c r="A323" s="263">
        <f t="shared" ref="A323:A335" si="7">A322+1</f>
        <v>4</v>
      </c>
      <c r="B323" s="451"/>
      <c r="C323" s="271" t="s">
        <v>97</v>
      </c>
      <c r="D323" s="270" t="s">
        <v>17</v>
      </c>
      <c r="E323" s="266">
        <v>2044365</v>
      </c>
      <c r="F323" s="205"/>
    </row>
    <row r="324" spans="1:6" ht="23.25" customHeight="1">
      <c r="A324" s="263">
        <f>A323+1</f>
        <v>5</v>
      </c>
      <c r="B324" s="451"/>
      <c r="C324" s="272" t="s">
        <v>114</v>
      </c>
      <c r="D324" s="270" t="s">
        <v>17</v>
      </c>
      <c r="E324" s="266">
        <v>2135359</v>
      </c>
      <c r="F324" s="205"/>
    </row>
    <row r="325" spans="1:6" ht="23.25" customHeight="1">
      <c r="A325" s="263">
        <f>A324+1</f>
        <v>6</v>
      </c>
      <c r="B325" s="451"/>
      <c r="C325" s="273" t="s">
        <v>115</v>
      </c>
      <c r="D325" s="268" t="s">
        <v>17</v>
      </c>
      <c r="E325" s="266">
        <v>5366222</v>
      </c>
      <c r="F325" s="205"/>
    </row>
    <row r="326" spans="1:6" ht="23.25" customHeight="1">
      <c r="A326" s="274">
        <f t="shared" si="7"/>
        <v>7</v>
      </c>
      <c r="B326" s="451"/>
      <c r="C326" s="269" t="s">
        <v>116</v>
      </c>
      <c r="D326" s="268" t="s">
        <v>17</v>
      </c>
      <c r="E326" s="266">
        <f>E327+E328+E329+E330+E331+E332+E333+E334</f>
        <v>9545946</v>
      </c>
      <c r="F326" s="205"/>
    </row>
    <row r="327" spans="1:6" ht="23.25" customHeight="1">
      <c r="A327" s="274">
        <f t="shared" si="7"/>
        <v>8</v>
      </c>
      <c r="B327" s="451"/>
      <c r="C327" s="272" t="s">
        <v>117</v>
      </c>
      <c r="D327" s="268" t="s">
        <v>17</v>
      </c>
      <c r="E327" s="266">
        <v>111722</v>
      </c>
    </row>
    <row r="328" spans="1:6" ht="23.25" customHeight="1">
      <c r="A328" s="274">
        <f t="shared" si="7"/>
        <v>9</v>
      </c>
      <c r="B328" s="451"/>
      <c r="C328" s="275" t="s">
        <v>118</v>
      </c>
      <c r="D328" s="276" t="s">
        <v>17</v>
      </c>
      <c r="E328" s="266">
        <v>3185302</v>
      </c>
    </row>
    <row r="329" spans="1:6" ht="23.25" customHeight="1">
      <c r="A329" s="274">
        <f t="shared" si="7"/>
        <v>10</v>
      </c>
      <c r="B329" s="451"/>
      <c r="C329" s="275" t="s">
        <v>119</v>
      </c>
      <c r="D329" s="276" t="s">
        <v>17</v>
      </c>
      <c r="E329" s="266">
        <v>3581749</v>
      </c>
    </row>
    <row r="330" spans="1:6" ht="23.25" customHeight="1">
      <c r="A330" s="274">
        <f t="shared" si="7"/>
        <v>11</v>
      </c>
      <c r="B330" s="451"/>
      <c r="C330" s="275" t="s">
        <v>120</v>
      </c>
      <c r="D330" s="276" t="s">
        <v>17</v>
      </c>
      <c r="E330" s="266">
        <v>1023106</v>
      </c>
    </row>
    <row r="331" spans="1:6" ht="23.25" customHeight="1">
      <c r="A331" s="274">
        <f t="shared" si="7"/>
        <v>12</v>
      </c>
      <c r="B331" s="451"/>
      <c r="C331" s="275" t="s">
        <v>121</v>
      </c>
      <c r="D331" s="276" t="s">
        <v>17</v>
      </c>
      <c r="E331" s="266">
        <v>959</v>
      </c>
    </row>
    <row r="332" spans="1:6" ht="23.25" customHeight="1">
      <c r="A332" s="274">
        <f t="shared" si="7"/>
        <v>13</v>
      </c>
      <c r="B332" s="451"/>
      <c r="C332" s="275" t="s">
        <v>122</v>
      </c>
      <c r="D332" s="276" t="s">
        <v>17</v>
      </c>
      <c r="E332" s="266">
        <v>87271</v>
      </c>
    </row>
    <row r="333" spans="1:6" ht="23.25" customHeight="1">
      <c r="A333" s="274">
        <f t="shared" si="7"/>
        <v>14</v>
      </c>
      <c r="B333" s="451"/>
      <c r="C333" s="275" t="s">
        <v>123</v>
      </c>
      <c r="D333" s="276" t="s">
        <v>17</v>
      </c>
      <c r="E333" s="266">
        <v>27298</v>
      </c>
    </row>
    <row r="334" spans="1:6" ht="23.25" customHeight="1">
      <c r="A334" s="274">
        <f t="shared" si="7"/>
        <v>15</v>
      </c>
      <c r="B334" s="451"/>
      <c r="C334" s="277" t="s">
        <v>124</v>
      </c>
      <c r="D334" s="276" t="s">
        <v>17</v>
      </c>
      <c r="E334" s="266">
        <v>1528539</v>
      </c>
    </row>
    <row r="335" spans="1:6" ht="24" customHeight="1" thickBot="1">
      <c r="A335" s="274">
        <f t="shared" si="7"/>
        <v>16</v>
      </c>
      <c r="B335" s="452"/>
      <c r="C335" s="278" t="s">
        <v>98</v>
      </c>
      <c r="D335" s="279" t="s">
        <v>17</v>
      </c>
      <c r="E335" s="266">
        <v>535306</v>
      </c>
    </row>
    <row r="336" spans="1:6" ht="24" thickTop="1">
      <c r="A336" s="89">
        <v>1</v>
      </c>
      <c r="B336" s="456" t="s">
        <v>82</v>
      </c>
      <c r="C336" s="105" t="s">
        <v>96</v>
      </c>
      <c r="D336" s="135" t="s">
        <v>17</v>
      </c>
      <c r="E336" s="148">
        <v>19956502</v>
      </c>
    </row>
    <row r="337" spans="1:6" ht="23.25">
      <c r="A337" s="89">
        <f>A336+1</f>
        <v>2</v>
      </c>
      <c r="B337" s="457"/>
      <c r="C337" s="106" t="s">
        <v>112</v>
      </c>
      <c r="D337" s="136" t="s">
        <v>17</v>
      </c>
      <c r="E337" s="148">
        <v>25144279</v>
      </c>
      <c r="F337" s="205"/>
    </row>
    <row r="338" spans="1:6" ht="23.25">
      <c r="A338" s="89">
        <v>3</v>
      </c>
      <c r="B338" s="457"/>
      <c r="C338" s="107" t="s">
        <v>113</v>
      </c>
      <c r="D338" s="137" t="s">
        <v>17</v>
      </c>
      <c r="E338" s="148">
        <f>E339+E340+E341</f>
        <v>25144279</v>
      </c>
      <c r="F338" s="205"/>
    </row>
    <row r="339" spans="1:6" ht="23.25">
      <c r="A339" s="89">
        <f t="shared" ref="A339:A351" si="8">A338+1</f>
        <v>4</v>
      </c>
      <c r="B339" s="457"/>
      <c r="C339" s="108" t="s">
        <v>97</v>
      </c>
      <c r="D339" s="137" t="s">
        <v>17</v>
      </c>
      <c r="E339" s="148">
        <v>24777194</v>
      </c>
      <c r="F339" s="205"/>
    </row>
    <row r="340" spans="1:6" ht="23.25">
      <c r="A340" s="89">
        <f>A339+1</f>
        <v>5</v>
      </c>
      <c r="B340" s="457"/>
      <c r="C340" s="109" t="s">
        <v>114</v>
      </c>
      <c r="D340" s="137" t="s">
        <v>17</v>
      </c>
      <c r="E340" s="148">
        <v>0</v>
      </c>
      <c r="F340" s="205"/>
    </row>
    <row r="341" spans="1:6" ht="23.25">
      <c r="A341" s="89">
        <f>A340+1</f>
        <v>6</v>
      </c>
      <c r="B341" s="457"/>
      <c r="C341" s="110" t="s">
        <v>115</v>
      </c>
      <c r="D341" s="136" t="s">
        <v>17</v>
      </c>
      <c r="E341" s="148">
        <v>367085</v>
      </c>
      <c r="F341" s="205"/>
    </row>
    <row r="342" spans="1:6" ht="23.25">
      <c r="A342" s="90">
        <f t="shared" si="8"/>
        <v>7</v>
      </c>
      <c r="B342" s="457"/>
      <c r="C342" s="107" t="s">
        <v>116</v>
      </c>
      <c r="D342" s="136" t="s">
        <v>17</v>
      </c>
      <c r="E342" s="148">
        <f>E343+E344+E345+E346+E347+E348+E349+E350</f>
        <v>25144279</v>
      </c>
      <c r="F342" s="205"/>
    </row>
    <row r="343" spans="1:6" ht="23.25">
      <c r="A343" s="90">
        <f t="shared" si="8"/>
        <v>8</v>
      </c>
      <c r="B343" s="457"/>
      <c r="C343" s="109" t="s">
        <v>117</v>
      </c>
      <c r="D343" s="136" t="s">
        <v>17</v>
      </c>
      <c r="E343" s="148">
        <v>367085</v>
      </c>
    </row>
    <row r="344" spans="1:6" ht="23.25">
      <c r="A344" s="90">
        <f t="shared" si="8"/>
        <v>9</v>
      </c>
      <c r="B344" s="457"/>
      <c r="C344" s="111" t="s">
        <v>118</v>
      </c>
      <c r="D344" s="138" t="s">
        <v>17</v>
      </c>
      <c r="E344" s="148">
        <v>12598692</v>
      </c>
    </row>
    <row r="345" spans="1:6" ht="23.25">
      <c r="A345" s="90">
        <f t="shared" si="8"/>
        <v>10</v>
      </c>
      <c r="B345" s="457"/>
      <c r="C345" s="111" t="s">
        <v>119</v>
      </c>
      <c r="D345" s="138" t="s">
        <v>17</v>
      </c>
      <c r="E345" s="148">
        <v>11200647</v>
      </c>
    </row>
    <row r="346" spans="1:6" ht="23.25">
      <c r="A346" s="90">
        <f t="shared" si="8"/>
        <v>11</v>
      </c>
      <c r="B346" s="457"/>
      <c r="C346" s="111" t="s">
        <v>120</v>
      </c>
      <c r="D346" s="138" t="s">
        <v>17</v>
      </c>
      <c r="E346" s="148">
        <v>206212</v>
      </c>
    </row>
    <row r="347" spans="1:6" ht="23.25">
      <c r="A347" s="90">
        <f t="shared" si="8"/>
        <v>12</v>
      </c>
      <c r="B347" s="457"/>
      <c r="C347" s="111" t="s">
        <v>121</v>
      </c>
      <c r="D347" s="138" t="s">
        <v>17</v>
      </c>
      <c r="E347" s="148">
        <v>146325</v>
      </c>
    </row>
    <row r="348" spans="1:6" ht="23.25">
      <c r="A348" s="90">
        <f t="shared" si="8"/>
        <v>13</v>
      </c>
      <c r="B348" s="457"/>
      <c r="C348" s="111" t="s">
        <v>122</v>
      </c>
      <c r="D348" s="138" t="s">
        <v>17</v>
      </c>
      <c r="E348" s="148">
        <v>555079</v>
      </c>
    </row>
    <row r="349" spans="1:6" ht="23.25">
      <c r="A349" s="90">
        <f t="shared" si="8"/>
        <v>14</v>
      </c>
      <c r="B349" s="457"/>
      <c r="C349" s="111" t="s">
        <v>123</v>
      </c>
      <c r="D349" s="138" t="s">
        <v>17</v>
      </c>
      <c r="E349" s="148">
        <v>70239</v>
      </c>
    </row>
    <row r="350" spans="1:6" ht="23.25">
      <c r="A350" s="90">
        <f t="shared" si="8"/>
        <v>15</v>
      </c>
      <c r="B350" s="457"/>
      <c r="C350" s="112" t="s">
        <v>124</v>
      </c>
      <c r="D350" s="138" t="s">
        <v>17</v>
      </c>
      <c r="E350" s="148">
        <v>0</v>
      </c>
    </row>
    <row r="351" spans="1:6" ht="24" thickBot="1">
      <c r="A351" s="90">
        <f t="shared" si="8"/>
        <v>16</v>
      </c>
      <c r="B351" s="458"/>
      <c r="C351" s="113" t="s">
        <v>98</v>
      </c>
      <c r="D351" s="139" t="s">
        <v>17</v>
      </c>
      <c r="E351" s="148">
        <v>519975</v>
      </c>
    </row>
    <row r="352" spans="1:6" ht="24" thickTop="1">
      <c r="A352" s="263">
        <v>1</v>
      </c>
      <c r="B352" s="469" t="s">
        <v>83</v>
      </c>
      <c r="C352" s="264" t="s">
        <v>96</v>
      </c>
      <c r="D352" s="265" t="s">
        <v>17</v>
      </c>
      <c r="E352" s="266">
        <v>15341436</v>
      </c>
    </row>
    <row r="353" spans="1:6" ht="23.25">
      <c r="A353" s="263">
        <f>A352+1</f>
        <v>2</v>
      </c>
      <c r="B353" s="451"/>
      <c r="C353" s="267" t="s">
        <v>112</v>
      </c>
      <c r="D353" s="268" t="s">
        <v>17</v>
      </c>
      <c r="E353" s="266">
        <v>12257155</v>
      </c>
      <c r="F353" s="205"/>
    </row>
    <row r="354" spans="1:6" ht="23.25">
      <c r="A354" s="263">
        <v>3</v>
      </c>
      <c r="B354" s="451"/>
      <c r="C354" s="269" t="s">
        <v>113</v>
      </c>
      <c r="D354" s="270" t="s">
        <v>17</v>
      </c>
      <c r="E354" s="266">
        <f>E355+E356+E357</f>
        <v>12257155</v>
      </c>
      <c r="F354" s="205"/>
    </row>
    <row r="355" spans="1:6" ht="23.25">
      <c r="A355" s="263">
        <f t="shared" ref="A355:A367" si="9">A354+1</f>
        <v>4</v>
      </c>
      <c r="B355" s="451"/>
      <c r="C355" s="271" t="s">
        <v>97</v>
      </c>
      <c r="D355" s="270" t="s">
        <v>17</v>
      </c>
      <c r="E355" s="266">
        <v>3654481</v>
      </c>
      <c r="F355" s="205"/>
    </row>
    <row r="356" spans="1:6" ht="23.25">
      <c r="A356" s="263">
        <f>A355+1</f>
        <v>5</v>
      </c>
      <c r="B356" s="451"/>
      <c r="C356" s="272" t="s">
        <v>114</v>
      </c>
      <c r="D356" s="270" t="s">
        <v>17</v>
      </c>
      <c r="E356" s="266">
        <v>1259792</v>
      </c>
      <c r="F356" s="205"/>
    </row>
    <row r="357" spans="1:6" ht="23.25">
      <c r="A357" s="263">
        <f>A356+1</f>
        <v>6</v>
      </c>
      <c r="B357" s="451"/>
      <c r="C357" s="273" t="s">
        <v>115</v>
      </c>
      <c r="D357" s="268" t="s">
        <v>17</v>
      </c>
      <c r="E357" s="266">
        <v>7342882</v>
      </c>
      <c r="F357" s="205"/>
    </row>
    <row r="358" spans="1:6" ht="23.25">
      <c r="A358" s="274">
        <f t="shared" si="9"/>
        <v>7</v>
      </c>
      <c r="B358" s="451"/>
      <c r="C358" s="269" t="s">
        <v>116</v>
      </c>
      <c r="D358" s="268" t="s">
        <v>17</v>
      </c>
      <c r="E358" s="266">
        <f>E359+E360+E361+E362+E363+E364+E365+E366</f>
        <v>12257155</v>
      </c>
      <c r="F358" s="205"/>
    </row>
    <row r="359" spans="1:6" ht="23.25">
      <c r="A359" s="274">
        <f t="shared" si="9"/>
        <v>8</v>
      </c>
      <c r="B359" s="451"/>
      <c r="C359" s="272" t="s">
        <v>117</v>
      </c>
      <c r="D359" s="268" t="s">
        <v>17</v>
      </c>
      <c r="E359" s="266">
        <v>483009</v>
      </c>
    </row>
    <row r="360" spans="1:6" ht="23.25">
      <c r="A360" s="274">
        <f t="shared" si="9"/>
        <v>9</v>
      </c>
      <c r="B360" s="451"/>
      <c r="C360" s="275" t="s">
        <v>118</v>
      </c>
      <c r="D360" s="276" t="s">
        <v>17</v>
      </c>
      <c r="E360" s="266">
        <v>2902484</v>
      </c>
    </row>
    <row r="361" spans="1:6" ht="23.25">
      <c r="A361" s="274">
        <f t="shared" si="9"/>
        <v>10</v>
      </c>
      <c r="B361" s="451"/>
      <c r="C361" s="275" t="s">
        <v>119</v>
      </c>
      <c r="D361" s="276" t="s">
        <v>17</v>
      </c>
      <c r="E361" s="266">
        <v>8215524</v>
      </c>
    </row>
    <row r="362" spans="1:6" ht="23.25">
      <c r="A362" s="274">
        <f t="shared" si="9"/>
        <v>11</v>
      </c>
      <c r="B362" s="451"/>
      <c r="C362" s="275" t="s">
        <v>120</v>
      </c>
      <c r="D362" s="276" t="s">
        <v>17</v>
      </c>
      <c r="E362" s="266">
        <v>645059</v>
      </c>
    </row>
    <row r="363" spans="1:6" ht="23.25">
      <c r="A363" s="274">
        <f t="shared" si="9"/>
        <v>12</v>
      </c>
      <c r="B363" s="451"/>
      <c r="C363" s="275" t="s">
        <v>121</v>
      </c>
      <c r="D363" s="276" t="s">
        <v>17</v>
      </c>
      <c r="E363" s="266">
        <v>0</v>
      </c>
    </row>
    <row r="364" spans="1:6" ht="23.25">
      <c r="A364" s="274">
        <f t="shared" si="9"/>
        <v>13</v>
      </c>
      <c r="B364" s="451"/>
      <c r="C364" s="275" t="s">
        <v>122</v>
      </c>
      <c r="D364" s="276" t="s">
        <v>17</v>
      </c>
      <c r="E364" s="266">
        <v>0</v>
      </c>
    </row>
    <row r="365" spans="1:6" ht="23.25">
      <c r="A365" s="274">
        <f t="shared" si="9"/>
        <v>14</v>
      </c>
      <c r="B365" s="451"/>
      <c r="C365" s="275" t="s">
        <v>123</v>
      </c>
      <c r="D365" s="276" t="s">
        <v>17</v>
      </c>
      <c r="E365" s="266">
        <v>11079</v>
      </c>
    </row>
    <row r="366" spans="1:6" ht="23.25">
      <c r="A366" s="274">
        <f t="shared" si="9"/>
        <v>15</v>
      </c>
      <c r="B366" s="451"/>
      <c r="C366" s="277" t="s">
        <v>124</v>
      </c>
      <c r="D366" s="276" t="s">
        <v>17</v>
      </c>
      <c r="E366" s="266">
        <v>0</v>
      </c>
    </row>
    <row r="367" spans="1:6" ht="24" thickBot="1">
      <c r="A367" s="274">
        <f t="shared" si="9"/>
        <v>16</v>
      </c>
      <c r="B367" s="452"/>
      <c r="C367" s="278" t="s">
        <v>98</v>
      </c>
      <c r="D367" s="279" t="s">
        <v>17</v>
      </c>
      <c r="E367" s="266">
        <v>51012</v>
      </c>
    </row>
    <row r="368" spans="1:6" ht="24" thickTop="1">
      <c r="A368" s="209">
        <v>1</v>
      </c>
      <c r="B368" s="470" t="s">
        <v>84</v>
      </c>
      <c r="C368" s="210" t="s">
        <v>96</v>
      </c>
      <c r="D368" s="211" t="s">
        <v>17</v>
      </c>
      <c r="E368" s="212">
        <v>21883635</v>
      </c>
    </row>
    <row r="369" spans="1:6" ht="23.25">
      <c r="A369" s="209">
        <f>A368+1</f>
        <v>2</v>
      </c>
      <c r="B369" s="471"/>
      <c r="C369" s="213" t="s">
        <v>112</v>
      </c>
      <c r="D369" s="214" t="s">
        <v>17</v>
      </c>
      <c r="E369" s="212">
        <v>50799857</v>
      </c>
      <c r="F369" s="205"/>
    </row>
    <row r="370" spans="1:6" ht="23.25">
      <c r="A370" s="209">
        <v>3</v>
      </c>
      <c r="B370" s="471"/>
      <c r="C370" s="215" t="s">
        <v>113</v>
      </c>
      <c r="D370" s="216" t="s">
        <v>17</v>
      </c>
      <c r="E370" s="212">
        <f>E371+E372+E373</f>
        <v>50799857</v>
      </c>
      <c r="F370" s="205"/>
    </row>
    <row r="371" spans="1:6" ht="23.25">
      <c r="A371" s="209">
        <f t="shared" ref="A371:A399" si="10">A370+1</f>
        <v>4</v>
      </c>
      <c r="B371" s="471"/>
      <c r="C371" s="217" t="s">
        <v>97</v>
      </c>
      <c r="D371" s="216" t="s">
        <v>17</v>
      </c>
      <c r="E371" s="212">
        <v>0</v>
      </c>
      <c r="F371" s="205"/>
    </row>
    <row r="372" spans="1:6" ht="23.25">
      <c r="A372" s="209">
        <f t="shared" si="10"/>
        <v>5</v>
      </c>
      <c r="B372" s="471"/>
      <c r="C372" s="218" t="s">
        <v>114</v>
      </c>
      <c r="D372" s="216" t="s">
        <v>17</v>
      </c>
      <c r="E372" s="212">
        <v>198377</v>
      </c>
      <c r="F372" s="205"/>
    </row>
    <row r="373" spans="1:6" ht="23.25">
      <c r="A373" s="209">
        <f t="shared" si="10"/>
        <v>6</v>
      </c>
      <c r="B373" s="471"/>
      <c r="C373" s="219" t="s">
        <v>115</v>
      </c>
      <c r="D373" s="214" t="s">
        <v>17</v>
      </c>
      <c r="E373" s="212">
        <v>50601480</v>
      </c>
      <c r="F373" s="205"/>
    </row>
    <row r="374" spans="1:6" ht="23.25">
      <c r="A374" s="220">
        <f t="shared" si="10"/>
        <v>7</v>
      </c>
      <c r="B374" s="471"/>
      <c r="C374" s="215" t="s">
        <v>116</v>
      </c>
      <c r="D374" s="214" t="s">
        <v>17</v>
      </c>
      <c r="E374" s="212">
        <f>E375+E376+E377+E378+E379+E380+E381+E382</f>
        <v>50799857</v>
      </c>
      <c r="F374" s="205"/>
    </row>
    <row r="375" spans="1:6" ht="23.25">
      <c r="A375" s="220">
        <f t="shared" si="10"/>
        <v>8</v>
      </c>
      <c r="B375" s="471"/>
      <c r="C375" s="218" t="s">
        <v>117</v>
      </c>
      <c r="D375" s="214" t="s">
        <v>17</v>
      </c>
      <c r="E375" s="212">
        <v>565567</v>
      </c>
      <c r="F375" s="205"/>
    </row>
    <row r="376" spans="1:6" ht="23.25">
      <c r="A376" s="220">
        <f t="shared" si="10"/>
        <v>9</v>
      </c>
      <c r="B376" s="471"/>
      <c r="C376" s="221" t="s">
        <v>118</v>
      </c>
      <c r="D376" s="222" t="s">
        <v>17</v>
      </c>
      <c r="E376" s="212">
        <v>39655449</v>
      </c>
    </row>
    <row r="377" spans="1:6" ht="23.25">
      <c r="A377" s="220">
        <f t="shared" si="10"/>
        <v>10</v>
      </c>
      <c r="B377" s="471"/>
      <c r="C377" s="221" t="s">
        <v>119</v>
      </c>
      <c r="D377" s="222" t="s">
        <v>17</v>
      </c>
      <c r="E377" s="212">
        <v>7716044</v>
      </c>
    </row>
    <row r="378" spans="1:6" ht="23.25">
      <c r="A378" s="220">
        <f t="shared" si="10"/>
        <v>11</v>
      </c>
      <c r="B378" s="471"/>
      <c r="C378" s="221" t="s">
        <v>120</v>
      </c>
      <c r="D378" s="222" t="s">
        <v>17</v>
      </c>
      <c r="E378" s="212">
        <v>33411</v>
      </c>
    </row>
    <row r="379" spans="1:6" ht="23.25">
      <c r="A379" s="220">
        <f t="shared" si="10"/>
        <v>12</v>
      </c>
      <c r="B379" s="471"/>
      <c r="C379" s="221" t="s">
        <v>121</v>
      </c>
      <c r="D379" s="222" t="s">
        <v>17</v>
      </c>
      <c r="E379" s="212">
        <v>0</v>
      </c>
    </row>
    <row r="380" spans="1:6" ht="23.25">
      <c r="A380" s="220">
        <f t="shared" si="10"/>
        <v>13</v>
      </c>
      <c r="B380" s="471"/>
      <c r="C380" s="221" t="s">
        <v>122</v>
      </c>
      <c r="D380" s="222" t="s">
        <v>17</v>
      </c>
      <c r="E380" s="212">
        <v>2823286</v>
      </c>
    </row>
    <row r="381" spans="1:6" ht="23.25">
      <c r="A381" s="220">
        <f t="shared" si="10"/>
        <v>14</v>
      </c>
      <c r="B381" s="471"/>
      <c r="C381" s="221" t="s">
        <v>123</v>
      </c>
      <c r="D381" s="222" t="s">
        <v>17</v>
      </c>
      <c r="E381" s="212">
        <v>1864</v>
      </c>
    </row>
    <row r="382" spans="1:6" ht="23.25">
      <c r="A382" s="220">
        <f t="shared" si="10"/>
        <v>15</v>
      </c>
      <c r="B382" s="471"/>
      <c r="C382" s="221" t="s">
        <v>133</v>
      </c>
      <c r="D382" s="222" t="s">
        <v>17</v>
      </c>
      <c r="E382" s="212">
        <v>4236</v>
      </c>
    </row>
    <row r="383" spans="1:6" ht="24" thickBot="1">
      <c r="A383" s="220">
        <f>A382+1</f>
        <v>16</v>
      </c>
      <c r="B383" s="472"/>
      <c r="C383" s="223" t="s">
        <v>98</v>
      </c>
      <c r="D383" s="224" t="s">
        <v>17</v>
      </c>
      <c r="E383" s="212">
        <v>1426</v>
      </c>
    </row>
    <row r="384" spans="1:6" ht="24" thickTop="1">
      <c r="A384" s="315">
        <v>1</v>
      </c>
      <c r="B384" s="474" t="s">
        <v>85</v>
      </c>
      <c r="C384" s="316" t="s">
        <v>96</v>
      </c>
      <c r="D384" s="317" t="s">
        <v>17</v>
      </c>
      <c r="E384" s="318">
        <v>224029</v>
      </c>
    </row>
    <row r="385" spans="1:6" ht="23.25">
      <c r="A385" s="315">
        <f>A384+1</f>
        <v>2</v>
      </c>
      <c r="B385" s="475"/>
      <c r="C385" s="319" t="s">
        <v>112</v>
      </c>
      <c r="D385" s="320" t="s">
        <v>17</v>
      </c>
      <c r="E385" s="318">
        <v>3251281</v>
      </c>
      <c r="F385" s="205"/>
    </row>
    <row r="386" spans="1:6" ht="23.25">
      <c r="A386" s="315">
        <v>3</v>
      </c>
      <c r="B386" s="475"/>
      <c r="C386" s="321" t="s">
        <v>113</v>
      </c>
      <c r="D386" s="322" t="s">
        <v>17</v>
      </c>
      <c r="E386" s="318">
        <f>E387+E388+E389</f>
        <v>3251281</v>
      </c>
      <c r="F386" s="205"/>
    </row>
    <row r="387" spans="1:6" ht="23.25">
      <c r="A387" s="315">
        <f t="shared" si="10"/>
        <v>4</v>
      </c>
      <c r="B387" s="475"/>
      <c r="C387" s="323" t="s">
        <v>97</v>
      </c>
      <c r="D387" s="322" t="s">
        <v>17</v>
      </c>
      <c r="E387" s="318">
        <v>0</v>
      </c>
      <c r="F387" s="205"/>
    </row>
    <row r="388" spans="1:6" ht="23.25">
      <c r="A388" s="315">
        <f t="shared" si="10"/>
        <v>5</v>
      </c>
      <c r="B388" s="475"/>
      <c r="C388" s="324" t="s">
        <v>114</v>
      </c>
      <c r="D388" s="322" t="s">
        <v>17</v>
      </c>
      <c r="E388" s="318">
        <v>3251281</v>
      </c>
      <c r="F388" s="205"/>
    </row>
    <row r="389" spans="1:6" ht="23.25">
      <c r="A389" s="315">
        <f t="shared" si="10"/>
        <v>6</v>
      </c>
      <c r="B389" s="475"/>
      <c r="C389" s="325" t="s">
        <v>115</v>
      </c>
      <c r="D389" s="320" t="s">
        <v>17</v>
      </c>
      <c r="E389" s="318">
        <v>0</v>
      </c>
      <c r="F389" s="205"/>
    </row>
    <row r="390" spans="1:6" ht="23.25">
      <c r="A390" s="326">
        <f t="shared" si="10"/>
        <v>7</v>
      </c>
      <c r="B390" s="475"/>
      <c r="C390" s="321" t="s">
        <v>116</v>
      </c>
      <c r="D390" s="320" t="s">
        <v>17</v>
      </c>
      <c r="E390" s="318">
        <f>E391+E392+E393+E394+E395+E396+E397+E398</f>
        <v>3251281</v>
      </c>
      <c r="F390" s="205"/>
    </row>
    <row r="391" spans="1:6" ht="23.25">
      <c r="A391" s="326">
        <f t="shared" si="10"/>
        <v>8</v>
      </c>
      <c r="B391" s="475"/>
      <c r="C391" s="324" t="s">
        <v>117</v>
      </c>
      <c r="D391" s="320" t="s">
        <v>17</v>
      </c>
      <c r="E391" s="318"/>
    </row>
    <row r="392" spans="1:6" ht="23.25">
      <c r="A392" s="326">
        <f t="shared" si="10"/>
        <v>9</v>
      </c>
      <c r="B392" s="475"/>
      <c r="C392" s="327" t="s">
        <v>118</v>
      </c>
      <c r="D392" s="328" t="s">
        <v>17</v>
      </c>
      <c r="E392" s="318">
        <v>1195105</v>
      </c>
    </row>
    <row r="393" spans="1:6" ht="23.25">
      <c r="A393" s="326">
        <f t="shared" si="10"/>
        <v>10</v>
      </c>
      <c r="B393" s="475"/>
      <c r="C393" s="327" t="s">
        <v>119</v>
      </c>
      <c r="D393" s="328" t="s">
        <v>17</v>
      </c>
      <c r="E393" s="318">
        <v>1772805</v>
      </c>
    </row>
    <row r="394" spans="1:6" ht="23.25">
      <c r="A394" s="326">
        <f t="shared" si="10"/>
        <v>11</v>
      </c>
      <c r="B394" s="475"/>
      <c r="C394" s="327" t="s">
        <v>120</v>
      </c>
      <c r="D394" s="328" t="s">
        <v>17</v>
      </c>
      <c r="E394" s="318">
        <v>0</v>
      </c>
    </row>
    <row r="395" spans="1:6" ht="23.25">
      <c r="A395" s="326">
        <f t="shared" si="10"/>
        <v>12</v>
      </c>
      <c r="B395" s="475"/>
      <c r="C395" s="327" t="s">
        <v>121</v>
      </c>
      <c r="D395" s="328" t="s">
        <v>17</v>
      </c>
      <c r="E395" s="318">
        <v>64792</v>
      </c>
    </row>
    <row r="396" spans="1:6" ht="23.25">
      <c r="A396" s="326">
        <f t="shared" si="10"/>
        <v>13</v>
      </c>
      <c r="B396" s="475"/>
      <c r="C396" s="327" t="s">
        <v>122</v>
      </c>
      <c r="D396" s="328" t="s">
        <v>17</v>
      </c>
      <c r="E396" s="318">
        <v>173122</v>
      </c>
    </row>
    <row r="397" spans="1:6" ht="23.25">
      <c r="A397" s="326">
        <f t="shared" si="10"/>
        <v>14</v>
      </c>
      <c r="B397" s="475"/>
      <c r="C397" s="327" t="s">
        <v>123</v>
      </c>
      <c r="D397" s="328" t="s">
        <v>17</v>
      </c>
      <c r="E397" s="318">
        <v>0</v>
      </c>
    </row>
    <row r="398" spans="1:6" ht="23.25">
      <c r="A398" s="326">
        <f t="shared" si="10"/>
        <v>15</v>
      </c>
      <c r="B398" s="475"/>
      <c r="C398" s="329" t="s">
        <v>124</v>
      </c>
      <c r="D398" s="328" t="s">
        <v>17</v>
      </c>
      <c r="E398" s="318">
        <v>45457</v>
      </c>
    </row>
    <row r="399" spans="1:6" ht="24" thickBot="1">
      <c r="A399" s="326">
        <f t="shared" si="10"/>
        <v>16</v>
      </c>
      <c r="B399" s="476"/>
      <c r="C399" s="330" t="s">
        <v>98</v>
      </c>
      <c r="D399" s="331" t="s">
        <v>17</v>
      </c>
      <c r="E399" s="318">
        <v>0</v>
      </c>
    </row>
    <row r="400" spans="1:6" ht="24" thickTop="1">
      <c r="A400" s="91">
        <v>1</v>
      </c>
      <c r="B400" s="461" t="s">
        <v>86</v>
      </c>
      <c r="C400" s="122" t="s">
        <v>96</v>
      </c>
      <c r="D400" s="140" t="s">
        <v>17</v>
      </c>
      <c r="E400" s="149">
        <v>2175246</v>
      </c>
    </row>
    <row r="401" spans="1:6" ht="23.25">
      <c r="A401" s="91">
        <f>A400+1</f>
        <v>2</v>
      </c>
      <c r="B401" s="462"/>
      <c r="C401" s="123" t="s">
        <v>112</v>
      </c>
      <c r="D401" s="141" t="s">
        <v>17</v>
      </c>
      <c r="E401" s="149">
        <v>1802670</v>
      </c>
      <c r="F401" s="205"/>
    </row>
    <row r="402" spans="1:6" ht="23.25">
      <c r="A402" s="91">
        <v>3</v>
      </c>
      <c r="B402" s="462"/>
      <c r="C402" s="124" t="s">
        <v>113</v>
      </c>
      <c r="D402" s="142" t="s">
        <v>17</v>
      </c>
      <c r="E402" s="149">
        <f>E403+E404+E405</f>
        <v>1802670</v>
      </c>
      <c r="F402" s="205"/>
    </row>
    <row r="403" spans="1:6" ht="23.25">
      <c r="A403" s="91">
        <f t="shared" ref="A403:A415" si="11">A402+1</f>
        <v>4</v>
      </c>
      <c r="B403" s="462"/>
      <c r="C403" s="125" t="s">
        <v>97</v>
      </c>
      <c r="D403" s="142" t="s">
        <v>17</v>
      </c>
      <c r="E403" s="149">
        <v>261</v>
      </c>
      <c r="F403" s="205"/>
    </row>
    <row r="404" spans="1:6" ht="23.25">
      <c r="A404" s="91">
        <f>A403+1</f>
        <v>5</v>
      </c>
      <c r="B404" s="462"/>
      <c r="C404" s="126" t="s">
        <v>114</v>
      </c>
      <c r="D404" s="142" t="s">
        <v>17</v>
      </c>
      <c r="E404" s="149">
        <v>15000</v>
      </c>
      <c r="F404" s="205"/>
    </row>
    <row r="405" spans="1:6" ht="23.25">
      <c r="A405" s="91">
        <f>A404+1</f>
        <v>6</v>
      </c>
      <c r="B405" s="462"/>
      <c r="C405" s="127" t="s">
        <v>115</v>
      </c>
      <c r="D405" s="141" t="s">
        <v>17</v>
      </c>
      <c r="E405" s="149">
        <v>1787409</v>
      </c>
      <c r="F405" s="205"/>
    </row>
    <row r="406" spans="1:6" ht="23.25">
      <c r="A406" s="92">
        <f t="shared" si="11"/>
        <v>7</v>
      </c>
      <c r="B406" s="462"/>
      <c r="C406" s="124" t="s">
        <v>116</v>
      </c>
      <c r="D406" s="141" t="s">
        <v>17</v>
      </c>
      <c r="E406" s="149">
        <f>E407+E408+E409+E410+E411+E412+E413+E414</f>
        <v>1802670</v>
      </c>
      <c r="F406" s="205"/>
    </row>
    <row r="407" spans="1:6" ht="23.25">
      <c r="A407" s="92">
        <f t="shared" si="11"/>
        <v>8</v>
      </c>
      <c r="B407" s="462"/>
      <c r="C407" s="126" t="s">
        <v>117</v>
      </c>
      <c r="D407" s="141" t="s">
        <v>17</v>
      </c>
      <c r="E407" s="149">
        <v>149314</v>
      </c>
    </row>
    <row r="408" spans="1:6" ht="23.25">
      <c r="A408" s="92">
        <f t="shared" si="11"/>
        <v>9</v>
      </c>
      <c r="B408" s="462"/>
      <c r="C408" s="128" t="s">
        <v>118</v>
      </c>
      <c r="D408" s="143" t="s">
        <v>17</v>
      </c>
      <c r="E408" s="149">
        <v>631119</v>
      </c>
    </row>
    <row r="409" spans="1:6" ht="23.25">
      <c r="A409" s="92">
        <f t="shared" si="11"/>
        <v>10</v>
      </c>
      <c r="B409" s="462"/>
      <c r="C409" s="128" t="s">
        <v>119</v>
      </c>
      <c r="D409" s="143" t="s">
        <v>17</v>
      </c>
      <c r="E409" s="149">
        <v>444263</v>
      </c>
    </row>
    <row r="410" spans="1:6" ht="23.25">
      <c r="A410" s="92">
        <f t="shared" si="11"/>
        <v>11</v>
      </c>
      <c r="B410" s="462"/>
      <c r="C410" s="128" t="s">
        <v>120</v>
      </c>
      <c r="D410" s="143" t="s">
        <v>17</v>
      </c>
      <c r="E410" s="149">
        <v>107222</v>
      </c>
    </row>
    <row r="411" spans="1:6" ht="23.25">
      <c r="A411" s="92">
        <f t="shared" si="11"/>
        <v>12</v>
      </c>
      <c r="B411" s="462"/>
      <c r="C411" s="128" t="s">
        <v>121</v>
      </c>
      <c r="D411" s="143" t="s">
        <v>17</v>
      </c>
      <c r="E411" s="149">
        <v>261</v>
      </c>
    </row>
    <row r="412" spans="1:6" ht="23.25">
      <c r="A412" s="92">
        <f t="shared" si="11"/>
        <v>13</v>
      </c>
      <c r="B412" s="462"/>
      <c r="C412" s="128" t="s">
        <v>122</v>
      </c>
      <c r="D412" s="143" t="s">
        <v>17</v>
      </c>
      <c r="E412" s="149">
        <v>215015</v>
      </c>
    </row>
    <row r="413" spans="1:6" ht="23.25">
      <c r="A413" s="92">
        <f t="shared" si="11"/>
        <v>14</v>
      </c>
      <c r="B413" s="462"/>
      <c r="C413" s="128" t="s">
        <v>123</v>
      </c>
      <c r="D413" s="143" t="s">
        <v>17</v>
      </c>
      <c r="E413" s="149">
        <v>0</v>
      </c>
    </row>
    <row r="414" spans="1:6" ht="23.25">
      <c r="A414" s="92">
        <f t="shared" si="11"/>
        <v>15</v>
      </c>
      <c r="B414" s="462"/>
      <c r="C414" s="129" t="s">
        <v>124</v>
      </c>
      <c r="D414" s="143" t="s">
        <v>17</v>
      </c>
      <c r="E414" s="149">
        <v>255476</v>
      </c>
    </row>
    <row r="415" spans="1:6" ht="24" thickBot="1">
      <c r="A415" s="92">
        <f t="shared" si="11"/>
        <v>16</v>
      </c>
      <c r="B415" s="463"/>
      <c r="C415" s="130" t="s">
        <v>98</v>
      </c>
      <c r="D415" s="144" t="s">
        <v>17</v>
      </c>
      <c r="E415" s="149">
        <v>0</v>
      </c>
    </row>
    <row r="416" spans="1:6" ht="24" thickTop="1">
      <c r="A416" s="298">
        <v>1</v>
      </c>
      <c r="B416" s="464" t="s">
        <v>89</v>
      </c>
      <c r="C416" s="299" t="s">
        <v>96</v>
      </c>
      <c r="D416" s="300" t="s">
        <v>17</v>
      </c>
      <c r="E416" s="301">
        <v>49166</v>
      </c>
    </row>
    <row r="417" spans="1:6" ht="23.25">
      <c r="A417" s="298">
        <f>A416+1</f>
        <v>2</v>
      </c>
      <c r="B417" s="465"/>
      <c r="C417" s="302" t="s">
        <v>112</v>
      </c>
      <c r="D417" s="303" t="s">
        <v>17</v>
      </c>
      <c r="E417" s="301">
        <v>3266527</v>
      </c>
      <c r="F417" s="205"/>
    </row>
    <row r="418" spans="1:6" ht="23.25">
      <c r="A418" s="298">
        <v>3</v>
      </c>
      <c r="B418" s="465"/>
      <c r="C418" s="304" t="s">
        <v>113</v>
      </c>
      <c r="D418" s="305" t="s">
        <v>17</v>
      </c>
      <c r="E418" s="301">
        <f>E419+E420+E421</f>
        <v>3266527</v>
      </c>
      <c r="F418" s="205"/>
    </row>
    <row r="419" spans="1:6" ht="23.25">
      <c r="A419" s="298">
        <f t="shared" ref="A419:A431" si="12">A418+1</f>
        <v>4</v>
      </c>
      <c r="B419" s="465"/>
      <c r="C419" s="306" t="s">
        <v>97</v>
      </c>
      <c r="D419" s="305" t="s">
        <v>17</v>
      </c>
      <c r="E419" s="301">
        <v>0</v>
      </c>
      <c r="F419" s="205"/>
    </row>
    <row r="420" spans="1:6" ht="23.25">
      <c r="A420" s="298">
        <f>A419+1</f>
        <v>5</v>
      </c>
      <c r="B420" s="465"/>
      <c r="C420" s="307" t="s">
        <v>114</v>
      </c>
      <c r="D420" s="305" t="s">
        <v>17</v>
      </c>
      <c r="E420" s="301">
        <v>2379802</v>
      </c>
      <c r="F420" s="205"/>
    </row>
    <row r="421" spans="1:6" ht="23.25">
      <c r="A421" s="298">
        <f>A420+1</f>
        <v>6</v>
      </c>
      <c r="B421" s="465"/>
      <c r="C421" s="308" t="s">
        <v>115</v>
      </c>
      <c r="D421" s="303" t="s">
        <v>17</v>
      </c>
      <c r="E421" s="301">
        <v>886725</v>
      </c>
      <c r="F421" s="205"/>
    </row>
    <row r="422" spans="1:6" ht="23.25">
      <c r="A422" s="309">
        <f t="shared" si="12"/>
        <v>7</v>
      </c>
      <c r="B422" s="465"/>
      <c r="C422" s="304" t="s">
        <v>116</v>
      </c>
      <c r="D422" s="303" t="s">
        <v>17</v>
      </c>
      <c r="E422" s="301">
        <f>E423+E424+E425+E426+E427+E428+E429+E430</f>
        <v>3266527</v>
      </c>
      <c r="F422" s="205"/>
    </row>
    <row r="423" spans="1:6" ht="23.25">
      <c r="A423" s="309">
        <f t="shared" si="12"/>
        <v>8</v>
      </c>
      <c r="B423" s="465"/>
      <c r="C423" s="307" t="s">
        <v>117</v>
      </c>
      <c r="D423" s="303" t="s">
        <v>17</v>
      </c>
      <c r="E423" s="301">
        <v>0</v>
      </c>
    </row>
    <row r="424" spans="1:6" ht="23.25">
      <c r="A424" s="309">
        <f t="shared" si="12"/>
        <v>9</v>
      </c>
      <c r="B424" s="465"/>
      <c r="C424" s="310" t="s">
        <v>118</v>
      </c>
      <c r="D424" s="311" t="s">
        <v>17</v>
      </c>
      <c r="E424" s="301">
        <v>484416</v>
      </c>
    </row>
    <row r="425" spans="1:6" ht="23.25">
      <c r="A425" s="309">
        <f t="shared" si="12"/>
        <v>10</v>
      </c>
      <c r="B425" s="465"/>
      <c r="C425" s="310" t="s">
        <v>119</v>
      </c>
      <c r="D425" s="311" t="s">
        <v>17</v>
      </c>
      <c r="E425" s="301">
        <v>80</v>
      </c>
    </row>
    <row r="426" spans="1:6" ht="23.25">
      <c r="A426" s="309">
        <f t="shared" si="12"/>
        <v>11</v>
      </c>
      <c r="B426" s="465"/>
      <c r="C426" s="310" t="s">
        <v>120</v>
      </c>
      <c r="D426" s="311" t="s">
        <v>17</v>
      </c>
      <c r="E426" s="301">
        <v>0</v>
      </c>
    </row>
    <row r="427" spans="1:6" ht="23.25">
      <c r="A427" s="309">
        <f t="shared" si="12"/>
        <v>12</v>
      </c>
      <c r="B427" s="465"/>
      <c r="C427" s="310" t="s">
        <v>121</v>
      </c>
      <c r="D427" s="311" t="s">
        <v>17</v>
      </c>
      <c r="E427" s="301">
        <v>24101</v>
      </c>
    </row>
    <row r="428" spans="1:6" ht="23.25">
      <c r="A428" s="309">
        <f t="shared" si="12"/>
        <v>13</v>
      </c>
      <c r="B428" s="465"/>
      <c r="C428" s="310" t="s">
        <v>122</v>
      </c>
      <c r="D428" s="311" t="s">
        <v>17</v>
      </c>
      <c r="E428" s="301">
        <v>0</v>
      </c>
    </row>
    <row r="429" spans="1:6" ht="23.25">
      <c r="A429" s="309">
        <f t="shared" si="12"/>
        <v>14</v>
      </c>
      <c r="B429" s="465"/>
      <c r="C429" s="310" t="s">
        <v>123</v>
      </c>
      <c r="D429" s="311" t="s">
        <v>17</v>
      </c>
      <c r="E429" s="301">
        <v>0</v>
      </c>
    </row>
    <row r="430" spans="1:6" ht="23.25">
      <c r="A430" s="309">
        <f t="shared" si="12"/>
        <v>15</v>
      </c>
      <c r="B430" s="465"/>
      <c r="C430" s="312" t="s">
        <v>124</v>
      </c>
      <c r="D430" s="311" t="s">
        <v>17</v>
      </c>
      <c r="E430" s="301">
        <v>2757930</v>
      </c>
    </row>
    <row r="431" spans="1:6" ht="24" thickBot="1">
      <c r="A431" s="309">
        <f t="shared" si="12"/>
        <v>16</v>
      </c>
      <c r="B431" s="466"/>
      <c r="C431" s="313" t="s">
        <v>98</v>
      </c>
      <c r="D431" s="314" t="s">
        <v>17</v>
      </c>
      <c r="E431" s="301">
        <v>0</v>
      </c>
    </row>
    <row r="432" spans="1:6" ht="24" thickTop="1">
      <c r="A432" s="280">
        <v>1</v>
      </c>
      <c r="B432" s="453" t="s">
        <v>87</v>
      </c>
      <c r="C432" s="281" t="s">
        <v>96</v>
      </c>
      <c r="D432" s="282" t="s">
        <v>17</v>
      </c>
      <c r="E432" s="283">
        <v>1781215</v>
      </c>
    </row>
    <row r="433" spans="1:6" ht="23.25">
      <c r="A433" s="280">
        <f>A432+1</f>
        <v>2</v>
      </c>
      <c r="B433" s="454"/>
      <c r="C433" s="284" t="s">
        <v>112</v>
      </c>
      <c r="D433" s="285" t="s">
        <v>17</v>
      </c>
      <c r="E433" s="283">
        <v>3406296</v>
      </c>
      <c r="F433" s="205"/>
    </row>
    <row r="434" spans="1:6" ht="23.25">
      <c r="A434" s="280">
        <v>3</v>
      </c>
      <c r="B434" s="454"/>
      <c r="C434" s="286" t="s">
        <v>113</v>
      </c>
      <c r="D434" s="287" t="s">
        <v>17</v>
      </c>
      <c r="E434" s="283">
        <f>E435+E436+E437</f>
        <v>3406296</v>
      </c>
      <c r="F434" s="205"/>
    </row>
    <row r="435" spans="1:6" ht="23.25">
      <c r="A435" s="280">
        <f t="shared" ref="A435:A447" si="13">A434+1</f>
        <v>4</v>
      </c>
      <c r="B435" s="454"/>
      <c r="C435" s="288" t="s">
        <v>97</v>
      </c>
      <c r="D435" s="287" t="s">
        <v>17</v>
      </c>
      <c r="E435" s="283">
        <v>1464708</v>
      </c>
      <c r="F435" s="205"/>
    </row>
    <row r="436" spans="1:6" ht="23.25">
      <c r="A436" s="280">
        <f>A435+1</f>
        <v>5</v>
      </c>
      <c r="B436" s="454"/>
      <c r="C436" s="289" t="s">
        <v>114</v>
      </c>
      <c r="D436" s="287" t="s">
        <v>17</v>
      </c>
      <c r="E436" s="283">
        <v>442818</v>
      </c>
      <c r="F436" s="205"/>
    </row>
    <row r="437" spans="1:6" ht="23.25">
      <c r="A437" s="280">
        <f>A436+1</f>
        <v>6</v>
      </c>
      <c r="B437" s="454"/>
      <c r="C437" s="290" t="s">
        <v>115</v>
      </c>
      <c r="D437" s="285" t="s">
        <v>17</v>
      </c>
      <c r="E437" s="283">
        <v>1498770</v>
      </c>
      <c r="F437" s="205"/>
    </row>
    <row r="438" spans="1:6" ht="23.25">
      <c r="A438" s="291">
        <f t="shared" si="13"/>
        <v>7</v>
      </c>
      <c r="B438" s="454"/>
      <c r="C438" s="286" t="s">
        <v>116</v>
      </c>
      <c r="D438" s="285" t="s">
        <v>17</v>
      </c>
      <c r="E438" s="283">
        <f>E439+E440+E441+E442+E443+E444+E445+E446</f>
        <v>3406296</v>
      </c>
      <c r="F438" s="205"/>
    </row>
    <row r="439" spans="1:6" ht="23.25">
      <c r="A439" s="291">
        <f t="shared" si="13"/>
        <v>8</v>
      </c>
      <c r="B439" s="454"/>
      <c r="C439" s="289" t="s">
        <v>117</v>
      </c>
      <c r="D439" s="285" t="s">
        <v>17</v>
      </c>
      <c r="E439" s="283">
        <v>205865</v>
      </c>
      <c r="F439" s="205"/>
    </row>
    <row r="440" spans="1:6" ht="23.25">
      <c r="A440" s="291">
        <f t="shared" si="13"/>
        <v>9</v>
      </c>
      <c r="B440" s="454"/>
      <c r="C440" s="292" t="s">
        <v>118</v>
      </c>
      <c r="D440" s="293" t="s">
        <v>17</v>
      </c>
      <c r="E440" s="283">
        <v>591187</v>
      </c>
    </row>
    <row r="441" spans="1:6" ht="23.25">
      <c r="A441" s="291">
        <f t="shared" si="13"/>
        <v>10</v>
      </c>
      <c r="B441" s="454"/>
      <c r="C441" s="292" t="s">
        <v>119</v>
      </c>
      <c r="D441" s="293" t="s">
        <v>17</v>
      </c>
      <c r="E441" s="283">
        <v>1205997</v>
      </c>
    </row>
    <row r="442" spans="1:6" ht="23.25">
      <c r="A442" s="291">
        <f t="shared" si="13"/>
        <v>11</v>
      </c>
      <c r="B442" s="454"/>
      <c r="C442" s="292" t="s">
        <v>120</v>
      </c>
      <c r="D442" s="293" t="s">
        <v>17</v>
      </c>
      <c r="E442" s="283">
        <v>191543</v>
      </c>
    </row>
    <row r="443" spans="1:6" ht="23.25">
      <c r="A443" s="291">
        <f t="shared" si="13"/>
        <v>12</v>
      </c>
      <c r="B443" s="454"/>
      <c r="C443" s="292" t="s">
        <v>121</v>
      </c>
      <c r="D443" s="293" t="s">
        <v>17</v>
      </c>
      <c r="E443" s="283">
        <v>0</v>
      </c>
    </row>
    <row r="444" spans="1:6" ht="23.25">
      <c r="A444" s="291">
        <f t="shared" si="13"/>
        <v>13</v>
      </c>
      <c r="B444" s="454"/>
      <c r="C444" s="292" t="s">
        <v>122</v>
      </c>
      <c r="D444" s="293" t="s">
        <v>17</v>
      </c>
      <c r="E444" s="283">
        <v>53540</v>
      </c>
    </row>
    <row r="445" spans="1:6" ht="23.25">
      <c r="A445" s="291">
        <f t="shared" si="13"/>
        <v>14</v>
      </c>
      <c r="B445" s="454"/>
      <c r="C445" s="292" t="s">
        <v>123</v>
      </c>
      <c r="D445" s="293" t="s">
        <v>17</v>
      </c>
      <c r="E445" s="283">
        <v>7341</v>
      </c>
    </row>
    <row r="446" spans="1:6" ht="23.25">
      <c r="A446" s="291">
        <f t="shared" si="13"/>
        <v>15</v>
      </c>
      <c r="B446" s="454"/>
      <c r="C446" s="294" t="s">
        <v>124</v>
      </c>
      <c r="D446" s="293" t="s">
        <v>17</v>
      </c>
      <c r="E446" s="283">
        <v>1150823</v>
      </c>
    </row>
    <row r="447" spans="1:6" ht="24" thickBot="1">
      <c r="A447" s="295">
        <f t="shared" si="13"/>
        <v>16</v>
      </c>
      <c r="B447" s="455"/>
      <c r="C447" s="296" t="s">
        <v>98</v>
      </c>
      <c r="D447" s="297" t="s">
        <v>17</v>
      </c>
      <c r="E447" s="283">
        <v>0</v>
      </c>
    </row>
    <row r="448" spans="1:6" ht="25.5" thickTop="1">
      <c r="B448" s="94"/>
      <c r="C448" s="95"/>
      <c r="D448" s="96"/>
      <c r="E448" s="150"/>
      <c r="F448" s="208"/>
    </row>
    <row r="449" spans="1:7" ht="24.75">
      <c r="B449" s="94"/>
      <c r="C449" s="95"/>
      <c r="D449" s="96"/>
      <c r="E449" s="150"/>
      <c r="F449" s="208"/>
    </row>
    <row r="450" spans="1:7" ht="24.75">
      <c r="A450" s="93"/>
      <c r="B450" s="94"/>
      <c r="C450" s="95"/>
      <c r="D450" s="96"/>
      <c r="E450" s="150"/>
      <c r="F450" s="208"/>
    </row>
    <row r="451" spans="1:7" ht="24.75">
      <c r="A451" s="93"/>
      <c r="B451" s="94"/>
      <c r="C451" s="95"/>
      <c r="D451" s="96"/>
      <c r="E451" s="150"/>
      <c r="F451" s="208"/>
    </row>
    <row r="452" spans="1:7" ht="41.25" thickBot="1">
      <c r="A452" s="473" t="s">
        <v>91</v>
      </c>
      <c r="B452" s="473"/>
      <c r="C452" s="473"/>
      <c r="D452" s="473"/>
      <c r="E452" s="473"/>
    </row>
    <row r="453" spans="1:7" ht="33.75" thickTop="1" thickBot="1">
      <c r="A453" s="18" t="s">
        <v>0</v>
      </c>
      <c r="B453" s="19" t="s">
        <v>1</v>
      </c>
      <c r="C453" s="19" t="s">
        <v>18</v>
      </c>
      <c r="D453" s="19" t="s">
        <v>27</v>
      </c>
      <c r="E453" s="19" t="s">
        <v>249</v>
      </c>
    </row>
    <row r="454" spans="1:7" ht="24" thickTop="1">
      <c r="A454" s="54">
        <v>1</v>
      </c>
      <c r="B454" s="444" t="s">
        <v>74</v>
      </c>
      <c r="C454" s="55" t="s">
        <v>28</v>
      </c>
      <c r="D454" s="41" t="s">
        <v>17</v>
      </c>
      <c r="E454" s="163">
        <f>E455+E456+E460+E461+E462+E463+E464</f>
        <v>1675233.0830000001</v>
      </c>
      <c r="F454" s="204"/>
      <c r="G454" s="403"/>
    </row>
    <row r="455" spans="1:7" ht="23.25">
      <c r="A455" s="56">
        <f>A454+1</f>
        <v>2</v>
      </c>
      <c r="B455" s="445"/>
      <c r="C455" s="55" t="s">
        <v>29</v>
      </c>
      <c r="D455" s="41" t="s">
        <v>17</v>
      </c>
      <c r="E455" s="163">
        <v>31871.807000000001</v>
      </c>
    </row>
    <row r="456" spans="1:7" ht="23.25">
      <c r="A456" s="56">
        <v>3</v>
      </c>
      <c r="B456" s="445"/>
      <c r="C456" s="57" t="s">
        <v>30</v>
      </c>
      <c r="D456" s="41" t="s">
        <v>17</v>
      </c>
      <c r="E456" s="163">
        <f>SUM(E457:E459)</f>
        <v>462109.75399999996</v>
      </c>
    </row>
    <row r="457" spans="1:7" ht="23.25">
      <c r="A457" s="56">
        <f t="shared" ref="A457:A469" si="14">A456+1</f>
        <v>4</v>
      </c>
      <c r="B457" s="445"/>
      <c r="C457" s="32" t="s">
        <v>32</v>
      </c>
      <c r="D457" s="41" t="s">
        <v>17</v>
      </c>
      <c r="E457" s="164">
        <v>35287.317000000003</v>
      </c>
    </row>
    <row r="458" spans="1:7" ht="23.25">
      <c r="A458" s="56">
        <f t="shared" si="14"/>
        <v>5</v>
      </c>
      <c r="B458" s="445"/>
      <c r="C458" s="32" t="s">
        <v>33</v>
      </c>
      <c r="D458" s="58" t="s">
        <v>17</v>
      </c>
      <c r="E458" s="163">
        <v>383228.67</v>
      </c>
    </row>
    <row r="459" spans="1:7" ht="23.25">
      <c r="A459" s="56">
        <f t="shared" si="14"/>
        <v>6</v>
      </c>
      <c r="B459" s="445"/>
      <c r="C459" s="59" t="s">
        <v>34</v>
      </c>
      <c r="D459" s="42" t="s">
        <v>17</v>
      </c>
      <c r="E459" s="164">
        <v>43593.767</v>
      </c>
    </row>
    <row r="460" spans="1:7" ht="23.25">
      <c r="A460" s="60">
        <f t="shared" si="14"/>
        <v>7</v>
      </c>
      <c r="B460" s="445"/>
      <c r="C460" s="31" t="s">
        <v>35</v>
      </c>
      <c r="D460" s="41" t="s">
        <v>17</v>
      </c>
      <c r="E460" s="165">
        <v>32326.147000000001</v>
      </c>
    </row>
    <row r="461" spans="1:7" ht="23.25">
      <c r="A461" s="60">
        <f t="shared" si="14"/>
        <v>8</v>
      </c>
      <c r="B461" s="445"/>
      <c r="C461" s="31" t="s">
        <v>36</v>
      </c>
      <c r="D461" s="42" t="s">
        <v>17</v>
      </c>
      <c r="E461" s="164">
        <v>8288.3619999999992</v>
      </c>
    </row>
    <row r="462" spans="1:7" ht="23.25">
      <c r="A462" s="60">
        <f t="shared" si="14"/>
        <v>9</v>
      </c>
      <c r="B462" s="445"/>
      <c r="C462" s="31" t="s">
        <v>37</v>
      </c>
      <c r="D462" s="42" t="s">
        <v>17</v>
      </c>
      <c r="E462" s="164">
        <v>487.44499999999999</v>
      </c>
    </row>
    <row r="463" spans="1:7" ht="23.25">
      <c r="A463" s="60">
        <f t="shared" si="14"/>
        <v>10</v>
      </c>
      <c r="B463" s="445"/>
      <c r="C463" s="33" t="s">
        <v>38</v>
      </c>
      <c r="D463" s="41" t="s">
        <v>17</v>
      </c>
      <c r="E463" s="165">
        <v>1081806.8330000001</v>
      </c>
    </row>
    <row r="464" spans="1:7" ht="23.25">
      <c r="A464" s="60">
        <f t="shared" si="14"/>
        <v>11</v>
      </c>
      <c r="B464" s="445"/>
      <c r="C464" s="33" t="s">
        <v>39</v>
      </c>
      <c r="D464" s="41" t="s">
        <v>17</v>
      </c>
      <c r="E464" s="165">
        <v>58342.735000000001</v>
      </c>
    </row>
    <row r="465" spans="1:7" ht="23.25">
      <c r="A465" s="60">
        <f t="shared" si="14"/>
        <v>12</v>
      </c>
      <c r="B465" s="445"/>
      <c r="C465" s="33" t="s">
        <v>40</v>
      </c>
      <c r="D465" s="42" t="s">
        <v>17</v>
      </c>
      <c r="E465" s="165">
        <f>E466+E467+E471+E472+E473+E474+E475</f>
        <v>686925.25100000005</v>
      </c>
      <c r="F465" s="204"/>
      <c r="G465" s="403"/>
    </row>
    <row r="466" spans="1:7" ht="23.25">
      <c r="A466" s="60">
        <f t="shared" si="14"/>
        <v>13</v>
      </c>
      <c r="B466" s="445"/>
      <c r="C466" s="33" t="s">
        <v>41</v>
      </c>
      <c r="D466" s="41" t="s">
        <v>17</v>
      </c>
      <c r="E466" s="165">
        <v>14231.329</v>
      </c>
    </row>
    <row r="467" spans="1:7" ht="23.25">
      <c r="A467" s="60">
        <f t="shared" si="14"/>
        <v>14</v>
      </c>
      <c r="B467" s="445"/>
      <c r="C467" s="33" t="s">
        <v>42</v>
      </c>
      <c r="D467" s="41" t="s">
        <v>17</v>
      </c>
      <c r="E467" s="165">
        <f>E468+E469+E470</f>
        <v>337563.57799999998</v>
      </c>
    </row>
    <row r="468" spans="1:7" ht="23.25">
      <c r="A468" s="60">
        <f t="shared" si="14"/>
        <v>15</v>
      </c>
      <c r="B468" s="445"/>
      <c r="C468" s="32" t="s">
        <v>43</v>
      </c>
      <c r="D468" s="41" t="s">
        <v>17</v>
      </c>
      <c r="E468" s="165">
        <v>18163.803</v>
      </c>
    </row>
    <row r="469" spans="1:7" ht="23.25">
      <c r="A469" s="60">
        <f t="shared" si="14"/>
        <v>16</v>
      </c>
      <c r="B469" s="445"/>
      <c r="C469" s="32" t="s">
        <v>44</v>
      </c>
      <c r="D469" s="41" t="s">
        <v>17</v>
      </c>
      <c r="E469" s="405">
        <v>290866.77799999999</v>
      </c>
    </row>
    <row r="470" spans="1:7" ht="23.25">
      <c r="A470" s="60">
        <v>17</v>
      </c>
      <c r="B470" s="445"/>
      <c r="C470" s="59" t="s">
        <v>45</v>
      </c>
      <c r="D470" s="41" t="s">
        <v>17</v>
      </c>
      <c r="E470" s="165">
        <v>28532.996999999999</v>
      </c>
    </row>
    <row r="471" spans="1:7" ht="23.25">
      <c r="A471" s="60">
        <v>18</v>
      </c>
      <c r="B471" s="445"/>
      <c r="C471" s="33" t="s">
        <v>46</v>
      </c>
      <c r="D471" s="41" t="s">
        <v>17</v>
      </c>
      <c r="E471" s="165">
        <v>33957.595999999998</v>
      </c>
    </row>
    <row r="472" spans="1:7" ht="23.25">
      <c r="A472" s="60">
        <v>19</v>
      </c>
      <c r="B472" s="445"/>
      <c r="C472" s="33" t="s">
        <v>47</v>
      </c>
      <c r="D472" s="41" t="s">
        <v>17</v>
      </c>
      <c r="E472" s="165">
        <v>1702.4849999999999</v>
      </c>
    </row>
    <row r="473" spans="1:7" ht="23.25">
      <c r="A473" s="60">
        <v>20</v>
      </c>
      <c r="B473" s="445"/>
      <c r="C473" s="33" t="s">
        <v>48</v>
      </c>
      <c r="D473" s="41" t="s">
        <v>17</v>
      </c>
      <c r="E473" s="165">
        <v>22.271000000000001</v>
      </c>
    </row>
    <row r="474" spans="1:7" ht="23.25">
      <c r="A474" s="60">
        <v>21</v>
      </c>
      <c r="B474" s="445"/>
      <c r="C474" s="31" t="s">
        <v>49</v>
      </c>
      <c r="D474" s="41" t="s">
        <v>17</v>
      </c>
      <c r="E474" s="165">
        <v>237762.74600000001</v>
      </c>
    </row>
    <row r="475" spans="1:7" ht="24" thickBot="1">
      <c r="A475" s="60">
        <v>22</v>
      </c>
      <c r="B475" s="446"/>
      <c r="C475" s="34" t="s">
        <v>50</v>
      </c>
      <c r="D475" s="43" t="s">
        <v>17</v>
      </c>
      <c r="E475" s="166">
        <v>61685.245999999999</v>
      </c>
    </row>
    <row r="476" spans="1:7" ht="25.5" thickTop="1">
      <c r="A476" s="247">
        <v>1</v>
      </c>
      <c r="B476" s="467" t="s">
        <v>90</v>
      </c>
      <c r="C476" s="248" t="s">
        <v>28</v>
      </c>
      <c r="D476" s="249" t="s">
        <v>17</v>
      </c>
      <c r="E476" s="259">
        <f>E477+E478+E482+E483+E484+E485+E486</f>
        <v>352148</v>
      </c>
      <c r="F476" s="204"/>
      <c r="G476" s="403"/>
    </row>
    <row r="477" spans="1:7" ht="23.25">
      <c r="A477" s="247">
        <f>A476+1</f>
        <v>2</v>
      </c>
      <c r="B477" s="467"/>
      <c r="C477" s="248" t="s">
        <v>29</v>
      </c>
      <c r="D477" s="249" t="s">
        <v>17</v>
      </c>
      <c r="E477" s="257">
        <v>33704</v>
      </c>
    </row>
    <row r="478" spans="1:7" ht="23.25">
      <c r="A478" s="247">
        <v>3</v>
      </c>
      <c r="B478" s="467"/>
      <c r="C478" s="250" t="s">
        <v>30</v>
      </c>
      <c r="D478" s="249" t="s">
        <v>17</v>
      </c>
      <c r="E478" s="257">
        <f>E479+E480+E481</f>
        <v>193100</v>
      </c>
    </row>
    <row r="479" spans="1:7" ht="23.25">
      <c r="A479" s="247">
        <f t="shared" ref="A479:A491" si="15">A478+1</f>
        <v>4</v>
      </c>
      <c r="B479" s="467"/>
      <c r="C479" s="251" t="s">
        <v>32</v>
      </c>
      <c r="D479" s="249" t="s">
        <v>17</v>
      </c>
      <c r="E479" s="257">
        <v>13865</v>
      </c>
    </row>
    <row r="480" spans="1:7" ht="23.25">
      <c r="A480" s="247">
        <f t="shared" si="15"/>
        <v>5</v>
      </c>
      <c r="B480" s="467"/>
      <c r="C480" s="251" t="s">
        <v>33</v>
      </c>
      <c r="D480" s="252" t="s">
        <v>17</v>
      </c>
      <c r="E480" s="257">
        <v>154527</v>
      </c>
    </row>
    <row r="481" spans="1:7" ht="23.25">
      <c r="A481" s="247">
        <f t="shared" si="15"/>
        <v>6</v>
      </c>
      <c r="B481" s="467"/>
      <c r="C481" s="253" t="s">
        <v>34</v>
      </c>
      <c r="D481" s="254" t="s">
        <v>17</v>
      </c>
      <c r="E481" s="257">
        <v>24708</v>
      </c>
    </row>
    <row r="482" spans="1:7" ht="23.25">
      <c r="A482" s="255">
        <f t="shared" si="15"/>
        <v>7</v>
      </c>
      <c r="B482" s="467"/>
      <c r="C482" s="256" t="s">
        <v>35</v>
      </c>
      <c r="D482" s="249" t="s">
        <v>17</v>
      </c>
      <c r="E482" s="257">
        <v>20896</v>
      </c>
    </row>
    <row r="483" spans="1:7" ht="23.25">
      <c r="A483" s="255">
        <f t="shared" si="15"/>
        <v>8</v>
      </c>
      <c r="B483" s="467"/>
      <c r="C483" s="256" t="s">
        <v>36</v>
      </c>
      <c r="D483" s="254" t="s">
        <v>17</v>
      </c>
      <c r="E483" s="257">
        <v>2713</v>
      </c>
    </row>
    <row r="484" spans="1:7" ht="23.25">
      <c r="A484" s="255">
        <f t="shared" si="15"/>
        <v>9</v>
      </c>
      <c r="B484" s="467"/>
      <c r="C484" s="256" t="s">
        <v>37</v>
      </c>
      <c r="D484" s="254" t="s">
        <v>17</v>
      </c>
      <c r="E484" s="257">
        <v>1975</v>
      </c>
    </row>
    <row r="485" spans="1:7" ht="23.25">
      <c r="A485" s="255">
        <f t="shared" si="15"/>
        <v>10</v>
      </c>
      <c r="B485" s="467"/>
      <c r="C485" s="258" t="s">
        <v>38</v>
      </c>
      <c r="D485" s="249" t="s">
        <v>17</v>
      </c>
      <c r="E485" s="257">
        <v>76448</v>
      </c>
    </row>
    <row r="486" spans="1:7" ht="24" thickBot="1">
      <c r="A486" s="255">
        <f t="shared" si="15"/>
        <v>11</v>
      </c>
      <c r="B486" s="467"/>
      <c r="C486" s="258" t="s">
        <v>39</v>
      </c>
      <c r="D486" s="249" t="s">
        <v>17</v>
      </c>
      <c r="E486" s="262">
        <v>23312</v>
      </c>
    </row>
    <row r="487" spans="1:7" ht="25.5" thickTop="1">
      <c r="A487" s="255">
        <f t="shared" si="15"/>
        <v>12</v>
      </c>
      <c r="B487" s="467"/>
      <c r="C487" s="258" t="s">
        <v>40</v>
      </c>
      <c r="D487" s="254" t="s">
        <v>17</v>
      </c>
      <c r="E487" s="259">
        <f>E488+E489+E493+E494+E495+E496+E497</f>
        <v>201722</v>
      </c>
      <c r="F487" s="204"/>
      <c r="G487" s="403"/>
    </row>
    <row r="488" spans="1:7" ht="23.25">
      <c r="A488" s="255">
        <f t="shared" si="15"/>
        <v>13</v>
      </c>
      <c r="B488" s="467"/>
      <c r="C488" s="258" t="s">
        <v>41</v>
      </c>
      <c r="D488" s="249" t="s">
        <v>17</v>
      </c>
      <c r="E488" s="257">
        <v>13686</v>
      </c>
    </row>
    <row r="489" spans="1:7" ht="23.25">
      <c r="A489" s="255">
        <f t="shared" si="15"/>
        <v>14</v>
      </c>
      <c r="B489" s="467"/>
      <c r="C489" s="258" t="s">
        <v>42</v>
      </c>
      <c r="D489" s="249" t="s">
        <v>17</v>
      </c>
      <c r="E489" s="257">
        <f>E490+E491+E492</f>
        <v>117957</v>
      </c>
    </row>
    <row r="490" spans="1:7" ht="23.25">
      <c r="A490" s="255">
        <f t="shared" si="15"/>
        <v>15</v>
      </c>
      <c r="B490" s="467"/>
      <c r="C490" s="251" t="s">
        <v>43</v>
      </c>
      <c r="D490" s="249" t="s">
        <v>17</v>
      </c>
      <c r="E490" s="257">
        <v>3762</v>
      </c>
    </row>
    <row r="491" spans="1:7" ht="23.25">
      <c r="A491" s="255">
        <f t="shared" si="15"/>
        <v>16</v>
      </c>
      <c r="B491" s="467"/>
      <c r="C491" s="251" t="s">
        <v>44</v>
      </c>
      <c r="D491" s="249" t="s">
        <v>17</v>
      </c>
      <c r="E491" s="257">
        <v>97545</v>
      </c>
    </row>
    <row r="492" spans="1:7" ht="23.25">
      <c r="A492" s="255">
        <v>17</v>
      </c>
      <c r="B492" s="467"/>
      <c r="C492" s="253" t="s">
        <v>45</v>
      </c>
      <c r="D492" s="249" t="s">
        <v>17</v>
      </c>
      <c r="E492" s="257">
        <v>16650</v>
      </c>
    </row>
    <row r="493" spans="1:7" ht="23.25">
      <c r="A493" s="255">
        <v>18</v>
      </c>
      <c r="B493" s="467"/>
      <c r="C493" s="258" t="s">
        <v>46</v>
      </c>
      <c r="D493" s="249" t="s">
        <v>17</v>
      </c>
      <c r="E493" s="257">
        <v>13547</v>
      </c>
    </row>
    <row r="494" spans="1:7" ht="23.25">
      <c r="A494" s="255">
        <v>19</v>
      </c>
      <c r="B494" s="467"/>
      <c r="C494" s="258" t="s">
        <v>47</v>
      </c>
      <c r="D494" s="249" t="s">
        <v>17</v>
      </c>
      <c r="E494" s="257">
        <v>490</v>
      </c>
    </row>
    <row r="495" spans="1:7" ht="23.25">
      <c r="A495" s="255">
        <v>20</v>
      </c>
      <c r="B495" s="467"/>
      <c r="C495" s="258" t="s">
        <v>48</v>
      </c>
      <c r="D495" s="249" t="s">
        <v>17</v>
      </c>
      <c r="E495" s="257">
        <v>284</v>
      </c>
    </row>
    <row r="496" spans="1:7" ht="23.25">
      <c r="A496" s="255">
        <v>21</v>
      </c>
      <c r="B496" s="467"/>
      <c r="C496" s="256" t="s">
        <v>49</v>
      </c>
      <c r="D496" s="249" t="s">
        <v>17</v>
      </c>
      <c r="E496" s="257">
        <v>45929</v>
      </c>
    </row>
    <row r="497" spans="1:7" ht="24" thickBot="1">
      <c r="A497" s="255">
        <v>22</v>
      </c>
      <c r="B497" s="468"/>
      <c r="C497" s="260" t="s">
        <v>50</v>
      </c>
      <c r="D497" s="261" t="s">
        <v>17</v>
      </c>
      <c r="E497" s="262">
        <v>9829</v>
      </c>
    </row>
    <row r="498" spans="1:7" ht="24" thickTop="1">
      <c r="A498" s="231">
        <v>1</v>
      </c>
      <c r="B498" s="459" t="s">
        <v>75</v>
      </c>
      <c r="C498" s="232" t="s">
        <v>28</v>
      </c>
      <c r="D498" s="233" t="s">
        <v>17</v>
      </c>
      <c r="E498" s="234">
        <f>E499+E500+E504+E505+E506+E507+E508</f>
        <v>147826</v>
      </c>
      <c r="F498" s="204"/>
      <c r="G498" s="403"/>
    </row>
    <row r="499" spans="1:7" ht="23.25">
      <c r="A499" s="231">
        <f>A498+1</f>
        <v>2</v>
      </c>
      <c r="B499" s="459"/>
      <c r="C499" s="232" t="s">
        <v>29</v>
      </c>
      <c r="D499" s="233" t="s">
        <v>17</v>
      </c>
      <c r="E499" s="234">
        <v>32572</v>
      </c>
    </row>
    <row r="500" spans="1:7" ht="23.25">
      <c r="A500" s="231">
        <v>3</v>
      </c>
      <c r="B500" s="459"/>
      <c r="C500" s="235" t="s">
        <v>30</v>
      </c>
      <c r="D500" s="233" t="s">
        <v>17</v>
      </c>
      <c r="E500" s="234">
        <f>SUM(E501:E503)</f>
        <v>66087</v>
      </c>
    </row>
    <row r="501" spans="1:7" ht="23.25">
      <c r="A501" s="231">
        <f t="shared" ref="A501:A513" si="16">A500+1</f>
        <v>4</v>
      </c>
      <c r="B501" s="459"/>
      <c r="C501" s="236" t="s">
        <v>32</v>
      </c>
      <c r="D501" s="233" t="s">
        <v>17</v>
      </c>
      <c r="E501" s="237">
        <v>4397</v>
      </c>
    </row>
    <row r="502" spans="1:7" ht="23.25">
      <c r="A502" s="231">
        <f t="shared" si="16"/>
        <v>5</v>
      </c>
      <c r="B502" s="459"/>
      <c r="C502" s="236" t="s">
        <v>33</v>
      </c>
      <c r="D502" s="238" t="s">
        <v>17</v>
      </c>
      <c r="E502" s="234">
        <v>52441</v>
      </c>
    </row>
    <row r="503" spans="1:7" ht="23.25">
      <c r="A503" s="231">
        <f t="shared" si="16"/>
        <v>6</v>
      </c>
      <c r="B503" s="459"/>
      <c r="C503" s="239" t="s">
        <v>34</v>
      </c>
      <c r="D503" s="240" t="s">
        <v>17</v>
      </c>
      <c r="E503" s="237">
        <v>9249</v>
      </c>
    </row>
    <row r="504" spans="1:7" ht="23.25">
      <c r="A504" s="241">
        <f t="shared" si="16"/>
        <v>7</v>
      </c>
      <c r="B504" s="459"/>
      <c r="C504" s="242" t="s">
        <v>35</v>
      </c>
      <c r="D504" s="233" t="s">
        <v>17</v>
      </c>
      <c r="E504" s="243">
        <v>14277</v>
      </c>
    </row>
    <row r="505" spans="1:7" ht="23.25">
      <c r="A505" s="241">
        <f t="shared" si="16"/>
        <v>8</v>
      </c>
      <c r="B505" s="459"/>
      <c r="C505" s="242" t="s">
        <v>36</v>
      </c>
      <c r="D505" s="240" t="s">
        <v>17</v>
      </c>
      <c r="E505" s="237">
        <v>1591</v>
      </c>
    </row>
    <row r="506" spans="1:7" ht="23.25">
      <c r="A506" s="241">
        <f t="shared" si="16"/>
        <v>9</v>
      </c>
      <c r="B506" s="459"/>
      <c r="C506" s="242" t="s">
        <v>37</v>
      </c>
      <c r="D506" s="240" t="s">
        <v>17</v>
      </c>
      <c r="E506" s="237">
        <v>1596</v>
      </c>
    </row>
    <row r="507" spans="1:7" ht="23.25">
      <c r="A507" s="241">
        <f t="shared" si="16"/>
        <v>10</v>
      </c>
      <c r="B507" s="459"/>
      <c r="C507" s="244" t="s">
        <v>38</v>
      </c>
      <c r="D507" s="233" t="s">
        <v>17</v>
      </c>
      <c r="E507" s="243">
        <v>17185</v>
      </c>
    </row>
    <row r="508" spans="1:7" ht="23.25">
      <c r="A508" s="241">
        <f t="shared" si="16"/>
        <v>11</v>
      </c>
      <c r="B508" s="459"/>
      <c r="C508" s="244" t="s">
        <v>39</v>
      </c>
      <c r="D508" s="233" t="s">
        <v>17</v>
      </c>
      <c r="E508" s="243">
        <v>14518</v>
      </c>
    </row>
    <row r="509" spans="1:7" ht="23.25">
      <c r="A509" s="241">
        <f t="shared" si="16"/>
        <v>12</v>
      </c>
      <c r="B509" s="459"/>
      <c r="C509" s="244" t="s">
        <v>40</v>
      </c>
      <c r="D509" s="240" t="s">
        <v>17</v>
      </c>
      <c r="E509" s="243">
        <f>E510+E511+E515+E516+E517+E518+E519</f>
        <v>90876</v>
      </c>
      <c r="F509" s="204"/>
      <c r="G509" s="403"/>
    </row>
    <row r="510" spans="1:7" ht="23.25">
      <c r="A510" s="241">
        <f t="shared" si="16"/>
        <v>13</v>
      </c>
      <c r="B510" s="459"/>
      <c r="C510" s="244" t="s">
        <v>41</v>
      </c>
      <c r="D510" s="233" t="s">
        <v>17</v>
      </c>
      <c r="E510" s="243">
        <v>4730</v>
      </c>
    </row>
    <row r="511" spans="1:7" ht="23.25">
      <c r="A511" s="241">
        <f t="shared" si="16"/>
        <v>14</v>
      </c>
      <c r="B511" s="459"/>
      <c r="C511" s="244" t="s">
        <v>42</v>
      </c>
      <c r="D511" s="233" t="s">
        <v>17</v>
      </c>
      <c r="E511" s="243">
        <f>E512+E513+E514</f>
        <v>55121</v>
      </c>
    </row>
    <row r="512" spans="1:7" ht="23.25">
      <c r="A512" s="241">
        <f t="shared" si="16"/>
        <v>15</v>
      </c>
      <c r="B512" s="459"/>
      <c r="C512" s="236" t="s">
        <v>43</v>
      </c>
      <c r="D512" s="233" t="s">
        <v>17</v>
      </c>
      <c r="E512" s="243">
        <v>2200</v>
      </c>
    </row>
    <row r="513" spans="1:7" ht="23.25">
      <c r="A513" s="241">
        <f t="shared" si="16"/>
        <v>16</v>
      </c>
      <c r="B513" s="459"/>
      <c r="C513" s="236" t="s">
        <v>44</v>
      </c>
      <c r="D513" s="233" t="s">
        <v>17</v>
      </c>
      <c r="E513" s="243">
        <v>46938</v>
      </c>
    </row>
    <row r="514" spans="1:7" ht="23.25">
      <c r="A514" s="241">
        <v>17</v>
      </c>
      <c r="B514" s="459"/>
      <c r="C514" s="239" t="s">
        <v>45</v>
      </c>
      <c r="D514" s="233" t="s">
        <v>17</v>
      </c>
      <c r="E514" s="243">
        <v>5983</v>
      </c>
    </row>
    <row r="515" spans="1:7" ht="23.25">
      <c r="A515" s="241">
        <v>18</v>
      </c>
      <c r="B515" s="459"/>
      <c r="C515" s="244" t="s">
        <v>46</v>
      </c>
      <c r="D515" s="233" t="s">
        <v>17</v>
      </c>
      <c r="E515" s="243">
        <v>7475</v>
      </c>
    </row>
    <row r="516" spans="1:7" ht="23.25">
      <c r="A516" s="241">
        <v>19</v>
      </c>
      <c r="B516" s="459"/>
      <c r="C516" s="244" t="s">
        <v>47</v>
      </c>
      <c r="D516" s="233" t="s">
        <v>17</v>
      </c>
      <c r="E516" s="243">
        <v>1898</v>
      </c>
    </row>
    <row r="517" spans="1:7" ht="23.25">
      <c r="A517" s="241">
        <v>20</v>
      </c>
      <c r="B517" s="459"/>
      <c r="C517" s="244" t="s">
        <v>48</v>
      </c>
      <c r="D517" s="233" t="s">
        <v>17</v>
      </c>
      <c r="E517" s="243">
        <v>114</v>
      </c>
    </row>
    <row r="518" spans="1:7" ht="23.25">
      <c r="A518" s="241">
        <v>21</v>
      </c>
      <c r="B518" s="459"/>
      <c r="C518" s="242" t="s">
        <v>49</v>
      </c>
      <c r="D518" s="233" t="s">
        <v>17</v>
      </c>
      <c r="E518" s="243">
        <v>13281</v>
      </c>
    </row>
    <row r="519" spans="1:7" ht="24" thickBot="1">
      <c r="A519" s="241">
        <v>22</v>
      </c>
      <c r="B519" s="460"/>
      <c r="C519" s="245" t="s">
        <v>50</v>
      </c>
      <c r="D519" s="246" t="s">
        <v>17</v>
      </c>
      <c r="E519" s="404">
        <v>8257</v>
      </c>
    </row>
    <row r="520" spans="1:7" ht="25.5" thickTop="1">
      <c r="A520" s="62">
        <v>1</v>
      </c>
      <c r="B520" s="443" t="s">
        <v>76</v>
      </c>
      <c r="C520" s="61" t="s">
        <v>28</v>
      </c>
      <c r="D520" s="44" t="s">
        <v>17</v>
      </c>
      <c r="E520" s="187">
        <f>E521+E522+E526+E527+E528+E529+E530</f>
        <v>285378.75826399995</v>
      </c>
      <c r="F520" s="204"/>
      <c r="G520" s="403"/>
    </row>
    <row r="521" spans="1:7" ht="23.25">
      <c r="A521" s="62">
        <f>A520+1</f>
        <v>2</v>
      </c>
      <c r="B521" s="443"/>
      <c r="C521" s="61" t="s">
        <v>29</v>
      </c>
      <c r="D521" s="44" t="s">
        <v>17</v>
      </c>
      <c r="E521" s="167">
        <v>26468.700701999998</v>
      </c>
    </row>
    <row r="522" spans="1:7" ht="23.25">
      <c r="A522" s="62">
        <v>3</v>
      </c>
      <c r="B522" s="443"/>
      <c r="C522" s="63" t="s">
        <v>30</v>
      </c>
      <c r="D522" s="44" t="s">
        <v>17</v>
      </c>
      <c r="E522" s="167">
        <f>SUM(E523:E525)</f>
        <v>85086.04542699999</v>
      </c>
    </row>
    <row r="523" spans="1:7" ht="23.25">
      <c r="A523" s="62">
        <f t="shared" ref="A523:A535" si="17">A522+1</f>
        <v>4</v>
      </c>
      <c r="B523" s="443"/>
      <c r="C523" s="35" t="s">
        <v>32</v>
      </c>
      <c r="D523" s="44" t="s">
        <v>17</v>
      </c>
      <c r="E523" s="168">
        <v>2829.6694400000001</v>
      </c>
    </row>
    <row r="524" spans="1:7" ht="23.25">
      <c r="A524" s="62">
        <f t="shared" si="17"/>
        <v>5</v>
      </c>
      <c r="B524" s="443"/>
      <c r="C524" s="35" t="s">
        <v>33</v>
      </c>
      <c r="D524" s="64" t="s">
        <v>17</v>
      </c>
      <c r="E524" s="167">
        <v>76106.164390999998</v>
      </c>
    </row>
    <row r="525" spans="1:7" ht="23.25">
      <c r="A525" s="62">
        <f t="shared" si="17"/>
        <v>6</v>
      </c>
      <c r="B525" s="443"/>
      <c r="C525" s="65" t="s">
        <v>34</v>
      </c>
      <c r="D525" s="66" t="s">
        <v>17</v>
      </c>
      <c r="E525" s="168">
        <v>6150.2115960000001</v>
      </c>
    </row>
    <row r="526" spans="1:7" ht="23.25">
      <c r="A526" s="68">
        <f t="shared" si="17"/>
        <v>7</v>
      </c>
      <c r="B526" s="443"/>
      <c r="C526" s="67" t="s">
        <v>35</v>
      </c>
      <c r="D526" s="44" t="s">
        <v>17</v>
      </c>
      <c r="E526" s="169">
        <v>3440.2760899999998</v>
      </c>
    </row>
    <row r="527" spans="1:7" ht="23.25">
      <c r="A527" s="68">
        <f t="shared" si="17"/>
        <v>8</v>
      </c>
      <c r="B527" s="443"/>
      <c r="C527" s="67" t="s">
        <v>36</v>
      </c>
      <c r="D527" s="66" t="s">
        <v>17</v>
      </c>
      <c r="E527" s="168">
        <v>2648.2722159999998</v>
      </c>
    </row>
    <row r="528" spans="1:7" ht="23.25">
      <c r="A528" s="68">
        <f t="shared" si="17"/>
        <v>9</v>
      </c>
      <c r="B528" s="443"/>
      <c r="C528" s="67" t="s">
        <v>37</v>
      </c>
      <c r="D528" s="66" t="s">
        <v>17</v>
      </c>
      <c r="E528" s="168">
        <v>1881.8524279999999</v>
      </c>
    </row>
    <row r="529" spans="1:7" ht="23.25">
      <c r="A529" s="68">
        <f t="shared" si="17"/>
        <v>10</v>
      </c>
      <c r="B529" s="443"/>
      <c r="C529" s="36" t="s">
        <v>38</v>
      </c>
      <c r="D529" s="44" t="s">
        <v>17</v>
      </c>
      <c r="E529" s="169">
        <v>157526.75680599999</v>
      </c>
    </row>
    <row r="530" spans="1:7" ht="23.25">
      <c r="A530" s="68">
        <f t="shared" si="17"/>
        <v>11</v>
      </c>
      <c r="B530" s="443"/>
      <c r="C530" s="36" t="s">
        <v>39</v>
      </c>
      <c r="D530" s="44" t="s">
        <v>17</v>
      </c>
      <c r="E530" s="169">
        <v>8326.8545950000007</v>
      </c>
    </row>
    <row r="531" spans="1:7" ht="24.75">
      <c r="A531" s="68">
        <f t="shared" si="17"/>
        <v>12</v>
      </c>
      <c r="B531" s="443"/>
      <c r="C531" s="36" t="s">
        <v>40</v>
      </c>
      <c r="D531" s="66" t="s">
        <v>17</v>
      </c>
      <c r="E531" s="186">
        <f>E532+E533+E537+E538+E539+E540+E541</f>
        <v>121424.36213299999</v>
      </c>
      <c r="F531" s="204"/>
      <c r="G531" s="403"/>
    </row>
    <row r="532" spans="1:7" ht="23.25">
      <c r="A532" s="68">
        <f t="shared" si="17"/>
        <v>13</v>
      </c>
      <c r="B532" s="443"/>
      <c r="C532" s="36" t="s">
        <v>41</v>
      </c>
      <c r="D532" s="44" t="s">
        <v>17</v>
      </c>
      <c r="E532" s="169">
        <v>4597.4523829999998</v>
      </c>
    </row>
    <row r="533" spans="1:7" ht="23.25">
      <c r="A533" s="68">
        <f t="shared" si="17"/>
        <v>14</v>
      </c>
      <c r="B533" s="443"/>
      <c r="C533" s="36" t="s">
        <v>42</v>
      </c>
      <c r="D533" s="44" t="s">
        <v>17</v>
      </c>
      <c r="E533" s="169">
        <f>E534+E535+E536</f>
        <v>50383.276209999989</v>
      </c>
    </row>
    <row r="534" spans="1:7" ht="23.25">
      <c r="A534" s="68">
        <f t="shared" si="17"/>
        <v>15</v>
      </c>
      <c r="B534" s="443"/>
      <c r="C534" s="35" t="s">
        <v>43</v>
      </c>
      <c r="D534" s="44" t="s">
        <v>17</v>
      </c>
      <c r="E534" s="169">
        <v>-1709</v>
      </c>
    </row>
    <row r="535" spans="1:7" ht="23.25">
      <c r="A535" s="68">
        <f t="shared" si="17"/>
        <v>16</v>
      </c>
      <c r="B535" s="443"/>
      <c r="C535" s="35" t="s">
        <v>44</v>
      </c>
      <c r="D535" s="44" t="s">
        <v>17</v>
      </c>
      <c r="E535" s="169">
        <v>48302.424509999997</v>
      </c>
    </row>
    <row r="536" spans="1:7" ht="23.25">
      <c r="A536" s="68">
        <v>17</v>
      </c>
      <c r="B536" s="443"/>
      <c r="C536" s="65" t="s">
        <v>45</v>
      </c>
      <c r="D536" s="44" t="s">
        <v>17</v>
      </c>
      <c r="E536" s="169">
        <v>3789.8516999999902</v>
      </c>
    </row>
    <row r="537" spans="1:7" ht="23.25">
      <c r="A537" s="68">
        <v>18</v>
      </c>
      <c r="B537" s="443"/>
      <c r="C537" s="36" t="s">
        <v>46</v>
      </c>
      <c r="D537" s="44" t="s">
        <v>17</v>
      </c>
      <c r="E537" s="169">
        <v>1098.927234</v>
      </c>
    </row>
    <row r="538" spans="1:7" ht="23.25">
      <c r="A538" s="68">
        <v>19</v>
      </c>
      <c r="B538" s="443"/>
      <c r="C538" s="36" t="s">
        <v>47</v>
      </c>
      <c r="D538" s="44" t="s">
        <v>17</v>
      </c>
      <c r="E538" s="169">
        <v>326.87395600000002</v>
      </c>
    </row>
    <row r="539" spans="1:7" ht="23.25">
      <c r="A539" s="68">
        <v>20</v>
      </c>
      <c r="B539" s="443"/>
      <c r="C539" s="36" t="s">
        <v>48</v>
      </c>
      <c r="D539" s="44" t="s">
        <v>17</v>
      </c>
      <c r="E539" s="169">
        <v>3414.739368</v>
      </c>
    </row>
    <row r="540" spans="1:7" ht="23.25">
      <c r="A540" s="68">
        <v>21</v>
      </c>
      <c r="B540" s="443"/>
      <c r="C540" s="67" t="s">
        <v>49</v>
      </c>
      <c r="D540" s="44" t="s">
        <v>17</v>
      </c>
      <c r="E540" s="169">
        <v>57766.976463999999</v>
      </c>
    </row>
    <row r="541" spans="1:7" ht="24" thickBot="1">
      <c r="A541" s="69">
        <v>22</v>
      </c>
      <c r="B541" s="443"/>
      <c r="C541" s="37" t="s">
        <v>50</v>
      </c>
      <c r="D541" s="45" t="s">
        <v>17</v>
      </c>
      <c r="E541" s="170">
        <v>3836.1165179999998</v>
      </c>
    </row>
    <row r="542" spans="1:7" ht="21" thickTop="1">
      <c r="B542" s="48"/>
    </row>
    <row r="556" spans="5:5">
      <c r="E556" s="151"/>
    </row>
  </sheetData>
  <mergeCells count="40">
    <mergeCell ref="A1:E1"/>
    <mergeCell ref="A254:E254"/>
    <mergeCell ref="A2:E2"/>
    <mergeCell ref="A113:F113"/>
    <mergeCell ref="B117:D117"/>
    <mergeCell ref="A116:E116"/>
    <mergeCell ref="B105:B108"/>
    <mergeCell ref="D119:F119"/>
    <mergeCell ref="B4:B19"/>
    <mergeCell ref="B20:B41"/>
    <mergeCell ref="B288:B303"/>
    <mergeCell ref="B91:B104"/>
    <mergeCell ref="A43:A48"/>
    <mergeCell ref="A64:A69"/>
    <mergeCell ref="A57:A62"/>
    <mergeCell ref="A50:A55"/>
    <mergeCell ref="A70:A80"/>
    <mergeCell ref="A114:C114"/>
    <mergeCell ref="B256:B271"/>
    <mergeCell ref="B42:B69"/>
    <mergeCell ref="A81:A90"/>
    <mergeCell ref="B70:B90"/>
    <mergeCell ref="B109:B112"/>
    <mergeCell ref="B272:B287"/>
    <mergeCell ref="B251:C251"/>
    <mergeCell ref="A115:E115"/>
    <mergeCell ref="B520:B541"/>
    <mergeCell ref="B454:B475"/>
    <mergeCell ref="B304:B319"/>
    <mergeCell ref="B320:B335"/>
    <mergeCell ref="B432:B447"/>
    <mergeCell ref="B336:B351"/>
    <mergeCell ref="B498:B519"/>
    <mergeCell ref="B400:B415"/>
    <mergeCell ref="B416:B431"/>
    <mergeCell ref="B476:B497"/>
    <mergeCell ref="B352:B367"/>
    <mergeCell ref="B368:B383"/>
    <mergeCell ref="A452:E452"/>
    <mergeCell ref="B384:B399"/>
  </mergeCells>
  <phoneticPr fontId="2" type="noConversion"/>
  <printOptions horizontalCentered="1" verticalCentered="1"/>
  <pageMargins left="0" right="0" top="0.27559055118110237" bottom="0.19685039370078741" header="0.15748031496062992" footer="0.15748031496062992"/>
  <pageSetup paperSize="9" scale="65" orientation="portrait" r:id="rId1"/>
  <headerFooter alignWithMargins="0">
    <oddFooter>&amp;C&amp;"B Mitra,Italic"&amp;14وزارت امور اقتصادي و دارايي - معاونت امور اقتصادي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نماگرهاي استاني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jafarpour</dc:creator>
  <cp:lastModifiedBy>reza</cp:lastModifiedBy>
  <cp:lastPrinted>2014-05-15T04:59:10Z</cp:lastPrinted>
  <dcterms:created xsi:type="dcterms:W3CDTF">2009-10-03T13:11:01Z</dcterms:created>
  <dcterms:modified xsi:type="dcterms:W3CDTF">2016-10-23T09:08:07Z</dcterms:modified>
</cp:coreProperties>
</file>